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⚙️ Budgets" sheetId="1" r:id="rId5"/>
    <sheet state="visible" name="Reel" sheetId="2" r:id="rId6"/>
    <sheet state="visible" name="Écart" sheetId="3" r:id="rId7"/>
    <sheet state="visible" name="Tableau de bord" sheetId="4" r:id="rId8"/>
    <sheet state="visible" name="Transactions" sheetId="5" r:id="rId9"/>
    <sheet state="hidden" name="Catégories" sheetId="6" r:id="rId10"/>
  </sheets>
  <definedNames/>
  <calcPr/>
</workbook>
</file>

<file path=xl/sharedStrings.xml><?xml version="1.0" encoding="utf-8"?>
<sst xmlns="http://schemas.openxmlformats.org/spreadsheetml/2006/main" count="65" uniqueCount="34">
  <si>
    <t>Cadrio</t>
  </si>
  <si>
    <t>TOTAL</t>
  </si>
  <si>
    <t>CUMUL MOIS CLOS</t>
  </si>
  <si>
    <t>Solde réel - budget  debut de mois</t>
  </si>
  <si>
    <t>Solde debut de mois</t>
  </si>
  <si>
    <t>Variation de trésorerie</t>
  </si>
  <si>
    <t>Solde fin de mois</t>
  </si>
  <si>
    <t>À catégoriser</t>
  </si>
  <si>
    <t>Revenus</t>
  </si>
  <si>
    <t>Ventes &amp; prestations</t>
  </si>
  <si>
    <t>Subventions &amp; aides</t>
  </si>
  <si>
    <t>Remboursements</t>
  </si>
  <si>
    <t>Autres revenus</t>
  </si>
  <si>
    <t>Dépenses</t>
  </si>
  <si>
    <t>Salaires &amp; rémunérations</t>
  </si>
  <si>
    <t>Charges sociales (URSSAF)</t>
  </si>
  <si>
    <t>Impôts &amp; taxes</t>
  </si>
  <si>
    <t>Achats &amp; fournitures</t>
  </si>
  <si>
    <t>Sous-traitance &amp; prestataires</t>
  </si>
  <si>
    <t>Différence réel - budget du mois</t>
  </si>
  <si>
    <t>Loyer &amp; charges</t>
  </si>
  <si>
    <t>Logiciels &amp; abonnements</t>
  </si>
  <si>
    <t>Déplacements &amp; transport</t>
  </si>
  <si>
    <t>Marketing &amp; communication</t>
  </si>
  <si>
    <t>Honoraires (compta, juridique)</t>
  </si>
  <si>
    <t>Assurances</t>
  </si>
  <si>
    <t>Frais bancaires</t>
  </si>
  <si>
    <t>Prêts bancaires</t>
  </si>
  <si>
    <t>Épargne &amp; provisions</t>
  </si>
  <si>
    <t>Solde réel - budget fin de mois</t>
  </si>
  <si>
    <t>Date</t>
  </si>
  <si>
    <t>Transaction</t>
  </si>
  <si>
    <t>Montant</t>
  </si>
  <si>
    <t>Catégorie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</si>
</sst>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m yyyy"/>
    <numFmt numFmtId="165" formatCode="[$Mois ]#,##0"/>
    <numFmt numFmtId="166" formatCode="#,##0\ [$€-1]"/>
    <numFmt numFmtId="167" formatCode="yyyy-mm-dd"/>
  </numFmts>
  <fonts count="13">
    <font>
      <sz val="10.0"/>
      <color rgb="FF000000"/>
      <name val="Arial"/>
      <scheme val="minor"/>
    </font>
    <font>
      <u/>
      <sz val="9.0"/>
      <color rgb="FFFFFFFF"/>
      <name val="Arial"/>
    </font>
    <font>
      <sz val="10.0"/>
      <color rgb="FF000000"/>
      <name val="Geist"/>
    </font>
    <font>
      <u/>
      <sz val="9.0"/>
      <color rgb="FFFFFFFF"/>
      <name val="Arial"/>
    </font>
    <font>
      <b/>
      <sz val="10.0"/>
      <color rgb="FF000000"/>
      <name val="Geist"/>
    </font>
    <font>
      <b/>
      <sz val="10.0"/>
      <color rgb="FFB45309"/>
      <name val="Geist"/>
    </font>
    <font>
      <b/>
      <sz val="10.0"/>
      <color rgb="FF047857"/>
      <name val="Geist"/>
    </font>
    <font>
      <color theme="1"/>
      <name val="Geist"/>
    </font>
    <font>
      <color theme="1"/>
      <name val="Arial"/>
    </font>
    <font>
      <b/>
      <color theme="1"/>
      <name val="Geist"/>
    </font>
    <font>
      <b/>
      <sz val="10.0"/>
      <color rgb="FFE11D48"/>
      <name val="Geist"/>
    </font>
    <font>
      <color theme="1"/>
      <name val="Arial"/>
      <scheme val="minor"/>
    </font>
    <font>
      <color rgb="FF000000"/>
      <name val="Geist"/>
    </font>
  </fonts>
  <fills count="5">
    <fill>
      <patternFill patternType="none"/>
    </fill>
    <fill>
      <patternFill patternType="lightGray"/>
    </fill>
    <fill>
      <patternFill patternType="solid">
        <fgColor rgb="FFF8FAFC"/>
        <bgColor rgb="FFF8FAFC"/>
      </patternFill>
    </fill>
    <fill>
      <patternFill patternType="solid">
        <fgColor rgb="FFFFFFFF"/>
        <bgColor rgb="FFFFFFFF"/>
      </patternFill>
    </fill>
    <fill>
      <patternFill patternType="solid">
        <fgColor rgb="FFE1E7EF"/>
        <bgColor rgb="FFE1E7EF"/>
      </patternFill>
    </fill>
  </fills>
  <borders count="37">
    <border/>
    <border>
      <right style="thin">
        <color rgb="FFE1E7EF"/>
      </right>
      <top style="thin">
        <color rgb="FFE1E7EF"/>
      </top>
    </border>
    <border>
      <left style="thin">
        <color rgb="FFE1E7EF"/>
      </left>
      <right style="thin">
        <color rgb="FFE1E7EF"/>
      </right>
      <top style="thin">
        <color rgb="FFE1E7EF"/>
      </top>
    </border>
    <border>
      <left style="thin">
        <color rgb="FFE1E7EF"/>
      </left>
      <right style="medium">
        <color rgb="FFCBD5E1"/>
      </right>
      <top style="thin">
        <color rgb="FFE1E7EF"/>
      </top>
    </border>
    <border>
      <left style="thin">
        <color rgb="FFE1E7EF"/>
      </left>
      <right style="medium">
        <color rgb="FFCBD5E1"/>
      </right>
      <top style="medium">
        <color rgb="FFCBD5E1"/>
      </top>
    </border>
    <border>
      <right style="thin">
        <color rgb="FFE1E7EF"/>
      </right>
      <top style="medium">
        <color rgb="FFCBD5E1"/>
      </top>
    </border>
    <border>
      <left style="thin">
        <color rgb="FFE1E7EF"/>
      </left>
      <right style="thin">
        <color rgb="FFE1E7EF"/>
      </right>
      <top style="medium">
        <color rgb="FFCBD5E1"/>
      </top>
    </border>
    <border>
      <top style="medium">
        <color rgb="FFCBD5E1"/>
      </top>
    </border>
    <border>
      <left style="thin">
        <color rgb="FFE1E7EF"/>
      </left>
      <right style="medium">
        <color rgb="FFCBD5E1"/>
      </right>
      <top style="thin">
        <color rgb="FFCBD5E1"/>
      </top>
      <bottom style="thin">
        <color rgb="FFE1E7EF"/>
      </bottom>
    </border>
    <border>
      <right style="thin">
        <color rgb="FFE1E7EF"/>
      </right>
      <top style="thin">
        <color rgb="FFCBD5E1"/>
      </top>
      <bottom style="thin">
        <color rgb="FFE1E7EF"/>
      </bottom>
    </border>
    <border>
      <left style="thin">
        <color rgb="FFE1E7EF"/>
      </left>
      <right style="thin">
        <color rgb="FFE1E7EF"/>
      </right>
      <top style="thin">
        <color rgb="FFCBD5E1"/>
      </top>
      <bottom style="thin">
        <color rgb="FFE1E7EF"/>
      </bottom>
    </border>
    <border>
      <left style="thin">
        <color rgb="FFE1E7EF"/>
      </left>
      <right style="medium">
        <color rgb="FFCBD5E1"/>
      </right>
      <top style="thin">
        <color rgb="FFCBD5E1"/>
      </top>
    </border>
    <border>
      <right style="thin">
        <color rgb="FFE1E7EF"/>
      </right>
      <top style="thin">
        <color rgb="FFCBD5E1"/>
      </top>
    </border>
    <border>
      <left style="thin">
        <color rgb="FFE1E7EF"/>
      </left>
      <right style="thin">
        <color rgb="FFE1E7EF"/>
      </right>
      <top style="thin">
        <color rgb="FFCBD5E1"/>
      </top>
    </border>
    <border>
      <left style="thin">
        <color rgb="FFE1E7EF"/>
      </left>
      <right style="medium">
        <color rgb="FFCBD5E1"/>
      </right>
      <top style="medium">
        <color rgb="FFCBD5E1"/>
      </top>
      <bottom style="thin">
        <color rgb="FFE1E7EF"/>
      </bottom>
    </border>
    <border>
      <right style="thin">
        <color rgb="FFE1E7EF"/>
      </right>
      <top style="medium">
        <color rgb="FFCBD5E1"/>
      </top>
      <bottom style="thin">
        <color rgb="FFE1E7EF"/>
      </bottom>
    </border>
    <border>
      <left style="thin">
        <color rgb="FFE1E7EF"/>
      </left>
      <right style="thin">
        <color rgb="FFE1E7EF"/>
      </right>
      <top style="medium">
        <color rgb="FFCBD5E1"/>
      </top>
      <bottom style="thin">
        <color rgb="FFE1E7EF"/>
      </bottom>
    </border>
    <border>
      <left style="thin">
        <color rgb="FFE1E7EF"/>
      </left>
      <right style="medium">
        <color rgb="FFCBD5E1"/>
      </right>
      <top style="thin">
        <color rgb="FFE1E7EF"/>
      </top>
      <bottom style="thin">
        <color rgb="FFE1E7EF"/>
      </bottom>
    </border>
    <border>
      <right style="thin">
        <color rgb="FFE1E7EF"/>
      </right>
      <top style="thin">
        <color rgb="FFE1E7EF"/>
      </top>
      <bottom style="thin">
        <color rgb="FFE1E7EF"/>
      </bottom>
    </border>
    <border>
      <left style="thin">
        <color rgb="FFE1E7EF"/>
      </left>
      <right style="thin">
        <color rgb="FFE1E7EF"/>
      </right>
      <top style="thin">
        <color rgb="FFE1E7EF"/>
      </top>
      <bottom style="thin">
        <color rgb="FFE1E7EF"/>
      </bottom>
    </border>
    <border>
      <right style="medium">
        <color rgb="FFCBD5E1"/>
      </right>
      <top style="medium">
        <color rgb="FFCBD5E1"/>
      </top>
    </border>
    <border>
      <left style="thin">
        <color rgb="FFE1E7EF"/>
      </left>
      <right style="medium">
        <color rgb="FFCBD5E1"/>
      </right>
      <top style="thin">
        <color rgb="FFE1E7EF"/>
      </top>
      <bottom style="medium">
        <color rgb="FFCBD5E1"/>
      </bottom>
    </border>
    <border>
      <right style="thin">
        <color rgb="FFE1E7EF"/>
      </right>
      <top style="thin">
        <color rgb="FFE1E7EF"/>
      </top>
      <bottom style="medium">
        <color rgb="FFCBD5E1"/>
      </bottom>
    </border>
    <border>
      <left style="thin">
        <color rgb="FFE1E7EF"/>
      </left>
      <right style="thin">
        <color rgb="FFE1E7EF"/>
      </right>
      <top style="thin">
        <color rgb="FFE1E7EF"/>
      </top>
      <bottom style="medium">
        <color rgb="FFCBD5E1"/>
      </bottom>
    </border>
    <border>
      <bottom style="medium">
        <color rgb="FFCBD5E1"/>
      </bottom>
    </border>
    <border>
      <left style="thin">
        <color rgb="FFE1E7EF"/>
      </left>
      <right style="medium">
        <color rgb="FFCBD5E1"/>
      </right>
      <bottom style="thin">
        <color rgb="FFE1E7EF"/>
      </bottom>
    </border>
    <border>
      <right style="thin">
        <color rgb="FFE1E7EF"/>
      </right>
      <bottom style="thin">
        <color rgb="FFE1E7EF"/>
      </bottom>
    </border>
    <border>
      <left style="thin">
        <color rgb="FFE1E7EF"/>
      </left>
      <right style="thin">
        <color rgb="FFE1E7EF"/>
      </right>
      <bottom style="thin">
        <color rgb="FFE1E7EF"/>
      </bottom>
    </border>
    <border>
      <right style="medium">
        <color rgb="FFCBD5E1"/>
      </right>
      <top style="thin">
        <color rgb="FFE1E7EF"/>
      </top>
    </border>
    <border>
      <right style="medium">
        <color rgb="FFCBD5E1"/>
      </right>
      <top style="thin">
        <color rgb="FFCBD5E1"/>
      </top>
    </border>
    <border>
      <right style="medium">
        <color rgb="FFCBD5E1"/>
      </right>
      <top style="medium">
        <color rgb="FFCBD5E1"/>
      </top>
      <bottom style="thin">
        <color rgb="FFE1E7EF"/>
      </bottom>
    </border>
    <border>
      <right style="medium">
        <color rgb="FFCBD5E1"/>
      </right>
      <top style="thin">
        <color rgb="FFCBD5E1"/>
      </top>
      <bottom style="thin">
        <color rgb="FFE1E7EF"/>
      </bottom>
    </border>
    <border>
      <right style="medium">
        <color rgb="FFCBD5E1"/>
      </right>
      <top style="thin">
        <color rgb="FFE1E7EF"/>
      </top>
      <bottom style="thin">
        <color rgb="FFE1E7EF"/>
      </bottom>
    </border>
    <border>
      <left style="thin">
        <color rgb="FFE1E7EF"/>
      </left>
      <right style="medium">
        <color rgb="FFCBD5E1"/>
      </right>
      <top style="thin">
        <color rgb="FFE1E7EF"/>
      </top>
      <bottom style="thick">
        <color rgb="FFCBD5E1"/>
      </bottom>
    </border>
    <border>
      <right style="thin">
        <color rgb="FFE1E7EF"/>
      </right>
      <top style="thin">
        <color rgb="FFE1E7EF"/>
      </top>
      <bottom style="thick">
        <color rgb="FFCBD5E1"/>
      </bottom>
    </border>
    <border>
      <right style="medium">
        <color rgb="FFCBD5E1"/>
      </right>
      <top style="thin">
        <color rgb="FFE1E7EF"/>
      </top>
      <bottom style="thick">
        <color rgb="FFCBD5E1"/>
      </bottom>
    </border>
    <border>
      <bottom style="thick">
        <color rgb="FFCBD5E1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1" fillId="2" fontId="2" numFmtId="164" xfId="0" applyAlignment="1" applyBorder="1" applyFill="1" applyFont="1" applyNumberFormat="1">
      <alignment horizontal="right" vertical="center"/>
    </xf>
    <xf borderId="2" fillId="2" fontId="2" numFmtId="164" xfId="0" applyAlignment="1" applyBorder="1" applyFill="1" applyFont="1" applyNumberFormat="1">
      <alignment horizontal="right" vertical="center"/>
    </xf>
    <xf borderId="0" fillId="2" fontId="3" numFmtId="0" xfId="0" applyAlignment="1" applyFill="1" applyFont="1">
      <alignment vertical="center"/>
    </xf>
    <xf borderId="3" fillId="2" fontId="2" numFmtId="165" xfId="0" applyAlignment="1" applyBorder="1" applyFill="1" applyFont="1" applyNumberFormat="1">
      <alignment horizontal="right" vertical="center"/>
    </xf>
    <xf borderId="1" fillId="3" fontId="2" numFmtId="164" xfId="0" applyAlignment="1" applyBorder="1" applyFill="1" applyFont="1" applyNumberFormat="1">
      <alignment horizontal="right" vertical="center"/>
    </xf>
    <xf borderId="2" fillId="3" fontId="2" numFmtId="164" xfId="0" applyAlignment="1" applyBorder="1" applyFill="1" applyFont="1" applyNumberFormat="1">
      <alignment horizontal="right" vertical="center"/>
    </xf>
    <xf borderId="2" fillId="3" fontId="2" numFmtId="165" xfId="0" applyAlignment="1" applyBorder="1" applyFill="1" applyFont="1" applyNumberFormat="1">
      <alignment horizontal="right" vertical="center"/>
    </xf>
    <xf borderId="4" fillId="2" fontId="4" numFmtId="0" xfId="0" applyAlignment="1" applyBorder="1" applyFill="1" applyFont="1">
      <alignment horizontal="left" vertical="center"/>
    </xf>
    <xf borderId="5" fillId="3" fontId="4" numFmtId="166" xfId="0" applyAlignment="1" applyBorder="1" applyFill="1" applyFont="1" applyNumberFormat="1">
      <alignment horizontal="right" readingOrder="0" vertical="center"/>
    </xf>
    <xf borderId="5" fillId="2" fontId="4" numFmtId="166" xfId="0" applyAlignment="1" applyBorder="1" applyFill="1" applyFont="1" applyNumberFormat="1">
      <alignment horizontal="right" vertical="center"/>
    </xf>
    <xf borderId="6" fillId="2" fontId="4" numFmtId="166" xfId="0" applyAlignment="1" applyBorder="1" applyFill="1" applyFont="1" applyNumberFormat="1">
      <alignment horizontal="right" vertical="center"/>
    </xf>
    <xf borderId="4" fillId="2" fontId="4" numFmtId="166" xfId="0" applyAlignment="1" applyBorder="1" applyFill="1" applyFont="1" applyNumberFormat="1">
      <alignment horizontal="right" vertical="center"/>
    </xf>
    <xf borderId="7" fillId="3" fontId="4" numFmtId="166" xfId="0" applyAlignment="1" applyBorder="1" applyFill="1" applyFont="1" applyNumberFormat="1">
      <alignment horizontal="right" vertical="center"/>
    </xf>
    <xf borderId="3" fillId="4" fontId="4" numFmtId="0" xfId="0" applyAlignment="1" applyBorder="1" applyFill="1" applyFont="1">
      <alignment horizontal="left" vertical="center"/>
    </xf>
    <xf borderId="1" fillId="4" fontId="4" numFmtId="166" xfId="0" applyAlignment="1" applyBorder="1" applyFill="1" applyFont="1" applyNumberFormat="1">
      <alignment horizontal="right" vertical="center"/>
    </xf>
    <xf borderId="2" fillId="4" fontId="4" numFmtId="166" xfId="0" applyAlignment="1" applyBorder="1" applyFill="1" applyFont="1" applyNumberFormat="1">
      <alignment horizontal="right" vertical="center"/>
    </xf>
    <xf borderId="3" fillId="4" fontId="4" numFmtId="166" xfId="0" applyAlignment="1" applyBorder="1" applyFill="1" applyFont="1" applyNumberFormat="1">
      <alignment horizontal="right" vertical="center"/>
    </xf>
    <xf borderId="0" fillId="3" fontId="4" numFmtId="166" xfId="0" applyAlignment="1" applyFill="1" applyFont="1" applyNumberFormat="1">
      <alignment horizontal="right" vertical="center"/>
    </xf>
    <xf borderId="8" fillId="2" fontId="4" numFmtId="0" xfId="0" applyAlignment="1" applyBorder="1" applyFill="1" applyFont="1">
      <alignment horizontal="left" vertical="center"/>
    </xf>
    <xf borderId="9" fillId="2" fontId="4" numFmtId="166" xfId="0" applyAlignment="1" applyBorder="1" applyFill="1" applyFont="1" applyNumberFormat="1">
      <alignment horizontal="right" vertical="center"/>
    </xf>
    <xf borderId="10" fillId="2" fontId="4" numFmtId="166" xfId="0" applyAlignment="1" applyBorder="1" applyFill="1" applyFont="1" applyNumberFormat="1">
      <alignment horizontal="right" vertical="center"/>
    </xf>
    <xf borderId="8" fillId="2" fontId="4" numFmtId="166" xfId="0" applyAlignment="1" applyBorder="1" applyFill="1" applyFont="1" applyNumberFormat="1">
      <alignment horizontal="right" vertical="center"/>
    </xf>
    <xf borderId="11" fillId="2" fontId="4" numFmtId="0" xfId="0" applyAlignment="1" applyBorder="1" applyFill="1" applyFont="1">
      <alignment horizontal="left" vertical="center"/>
    </xf>
    <xf borderId="12" fillId="2" fontId="5" numFmtId="166" xfId="0" applyAlignment="1" applyBorder="1" applyFill="1" applyFont="1" applyNumberFormat="1">
      <alignment horizontal="right" vertical="center"/>
    </xf>
    <xf borderId="13" fillId="2" fontId="5" numFmtId="166" xfId="0" applyAlignment="1" applyBorder="1" applyFill="1" applyFont="1" applyNumberFormat="1">
      <alignment horizontal="right" vertical="center"/>
    </xf>
    <xf borderId="11" fillId="2" fontId="5" numFmtId="166" xfId="0" applyAlignment="1" applyBorder="1" applyFill="1" applyFont="1" applyNumberFormat="1">
      <alignment horizontal="right" vertical="center"/>
    </xf>
    <xf borderId="0" fillId="3" fontId="6" numFmtId="166" xfId="0" applyAlignment="1" applyFill="1" applyFont="1" applyNumberFormat="1">
      <alignment horizontal="right" vertical="center"/>
    </xf>
    <xf borderId="14" fillId="2" fontId="4" numFmtId="0" xfId="0" applyAlignment="1" applyBorder="1" applyFill="1" applyFont="1">
      <alignment horizontal="left" vertical="center"/>
    </xf>
    <xf borderId="15" fillId="2" fontId="6" numFmtId="166" xfId="0" applyAlignment="1" applyBorder="1" applyFill="1" applyFont="1" applyNumberFormat="1">
      <alignment horizontal="right" vertical="center"/>
    </xf>
    <xf borderId="16" fillId="2" fontId="6" numFmtId="166" xfId="0" applyAlignment="1" applyBorder="1" applyFill="1" applyFont="1" applyNumberFormat="1">
      <alignment horizontal="right" vertical="center"/>
    </xf>
    <xf borderId="14" fillId="2" fontId="6" numFmtId="166" xfId="0" applyAlignment="1" applyBorder="1" applyFill="1" applyFont="1" applyNumberFormat="1">
      <alignment horizontal="right" vertical="center"/>
    </xf>
    <xf borderId="7" fillId="3" fontId="6" numFmtId="166" xfId="0" applyAlignment="1" applyBorder="1" applyFill="1" applyFont="1" applyNumberFormat="1">
      <alignment horizontal="right" vertical="center"/>
    </xf>
    <xf borderId="17" fillId="0" fontId="7" numFmtId="0" xfId="0" applyAlignment="1" applyBorder="1" applyFont="1">
      <alignment vertical="center"/>
    </xf>
    <xf borderId="18" fillId="0" fontId="2" numFmtId="166" xfId="0" applyAlignment="1" applyBorder="1" applyFont="1" applyNumberFormat="1">
      <alignment horizontal="right" readingOrder="0" vertical="center"/>
    </xf>
    <xf borderId="17" fillId="2" fontId="2" numFmtId="166" xfId="0" applyAlignment="1" applyBorder="1" applyFill="1" applyFont="1" applyNumberFormat="1">
      <alignment horizontal="right" vertical="center"/>
    </xf>
    <xf borderId="0" fillId="3" fontId="2" numFmtId="166" xfId="0" applyAlignment="1" applyFill="1" applyFont="1" applyNumberFormat="1">
      <alignment horizontal="right" vertical="center"/>
    </xf>
    <xf borderId="17" fillId="0" fontId="7" numFmtId="0" xfId="0" applyAlignment="1" applyBorder="1" applyFont="1">
      <alignment vertical="center"/>
    </xf>
    <xf borderId="18" fillId="0" fontId="2" numFmtId="166" xfId="0" applyAlignment="1" applyBorder="1" applyFont="1" applyNumberFormat="1">
      <alignment horizontal="right" vertical="center"/>
    </xf>
    <xf borderId="19" fillId="0" fontId="2" numFmtId="166" xfId="0" applyAlignment="1" applyBorder="1" applyFont="1" applyNumberFormat="1">
      <alignment horizontal="right" vertical="center"/>
    </xf>
    <xf borderId="3" fillId="0" fontId="8" numFmtId="0" xfId="0" applyAlignment="1" applyBorder="1" applyFont="1">
      <alignment vertical="center"/>
    </xf>
    <xf borderId="1" fillId="0" fontId="2" numFmtId="166" xfId="0" applyAlignment="1" applyBorder="1" applyFont="1" applyNumberFormat="1">
      <alignment horizontal="right" vertical="center"/>
    </xf>
    <xf borderId="2" fillId="0" fontId="2" numFmtId="166" xfId="0" applyAlignment="1" applyBorder="1" applyFont="1" applyNumberFormat="1">
      <alignment horizontal="right" vertical="center"/>
    </xf>
    <xf borderId="3" fillId="2" fontId="2" numFmtId="166" xfId="0" applyAlignment="1" applyBorder="1" applyFill="1" applyFont="1" applyNumberFormat="1">
      <alignment horizontal="right" vertical="center"/>
    </xf>
    <xf borderId="14" fillId="2" fontId="9" numFmtId="0" xfId="0" applyAlignment="1" applyBorder="1" applyFill="1" applyFont="1">
      <alignment vertical="center"/>
    </xf>
    <xf borderId="15" fillId="2" fontId="10" numFmtId="166" xfId="0" applyAlignment="1" applyBorder="1" applyFill="1" applyFont="1" applyNumberFormat="1">
      <alignment horizontal="right" vertical="center"/>
    </xf>
    <xf borderId="16" fillId="2" fontId="10" numFmtId="166" xfId="0" applyAlignment="1" applyBorder="1" applyFill="1" applyFont="1" applyNumberFormat="1">
      <alignment horizontal="right" vertical="center"/>
    </xf>
    <xf borderId="14" fillId="2" fontId="10" numFmtId="166" xfId="0" applyAlignment="1" applyBorder="1" applyFill="1" applyFont="1" applyNumberFormat="1">
      <alignment horizontal="right" vertical="center"/>
    </xf>
    <xf borderId="7" fillId="3" fontId="10" numFmtId="166" xfId="0" applyAlignment="1" applyBorder="1" applyFill="1" applyFont="1" applyNumberFormat="1">
      <alignment horizontal="right" vertical="center"/>
    </xf>
    <xf borderId="17" fillId="3" fontId="7" numFmtId="0" xfId="0" applyAlignment="1" applyBorder="1" applyFill="1" applyFont="1">
      <alignment vertical="center"/>
    </xf>
    <xf borderId="18" fillId="3" fontId="2" numFmtId="166" xfId="0" applyAlignment="1" applyBorder="1" applyFill="1" applyFont="1" applyNumberFormat="1">
      <alignment horizontal="right" vertical="center"/>
    </xf>
    <xf borderId="17" fillId="3" fontId="7" numFmtId="0" xfId="0" applyAlignment="1" applyBorder="1" applyFill="1" applyFont="1">
      <alignment vertical="center"/>
    </xf>
    <xf borderId="20" fillId="2" fontId="4" numFmtId="166" xfId="0" applyAlignment="1" applyBorder="1" applyFill="1" applyFont="1" applyNumberFormat="1">
      <alignment horizontal="right" vertical="center"/>
    </xf>
    <xf borderId="17" fillId="0" fontId="2" numFmtId="0" xfId="0" applyAlignment="1" applyBorder="1" applyFont="1">
      <alignment horizontal="left" vertical="center"/>
    </xf>
    <xf borderId="19" fillId="3" fontId="2" numFmtId="166" xfId="0" applyAlignment="1" applyBorder="1" applyFill="1" applyFont="1" applyNumberFormat="1">
      <alignment horizontal="right" vertical="center"/>
    </xf>
    <xf borderId="17" fillId="3" fontId="2" numFmtId="0" xfId="0" applyAlignment="1" applyBorder="1" applyFill="1" applyFont="1">
      <alignment horizontal="left" vertical="center"/>
    </xf>
    <xf borderId="21" fillId="0" fontId="2" numFmtId="0" xfId="0" applyAlignment="1" applyBorder="1" applyFont="1">
      <alignment horizontal="left" vertical="center"/>
    </xf>
    <xf borderId="22" fillId="0" fontId="2" numFmtId="166" xfId="0" applyAlignment="1" applyBorder="1" applyFont="1" applyNumberFormat="1">
      <alignment horizontal="right" vertical="center"/>
    </xf>
    <xf borderId="23" fillId="0" fontId="2" numFmtId="166" xfId="0" applyAlignment="1" applyBorder="1" applyFont="1" applyNumberFormat="1">
      <alignment horizontal="right" vertical="center"/>
    </xf>
    <xf borderId="21" fillId="2" fontId="2" numFmtId="166" xfId="0" applyAlignment="1" applyBorder="1" applyFill="1" applyFont="1" applyNumberFormat="1">
      <alignment horizontal="right" vertical="center"/>
    </xf>
    <xf borderId="24" fillId="3" fontId="2" numFmtId="166" xfId="0" applyAlignment="1" applyBorder="1" applyFill="1" applyFont="1" applyNumberFormat="1">
      <alignment horizontal="right" vertical="center"/>
    </xf>
    <xf borderId="25" fillId="0" fontId="2" numFmtId="0" xfId="0" applyAlignment="1" applyBorder="1" applyFont="1">
      <alignment horizontal="left" vertical="center"/>
    </xf>
    <xf borderId="26" fillId="0" fontId="2" numFmtId="166" xfId="0" applyAlignment="1" applyBorder="1" applyFont="1" applyNumberFormat="1">
      <alignment horizontal="right" vertical="center"/>
    </xf>
    <xf borderId="27" fillId="0" fontId="2" numFmtId="166" xfId="0" applyAlignment="1" applyBorder="1" applyFont="1" applyNumberFormat="1">
      <alignment horizontal="right" vertical="center"/>
    </xf>
    <xf borderId="25" fillId="0" fontId="2" numFmtId="166" xfId="0" applyAlignment="1" applyBorder="1" applyFont="1" applyNumberFormat="1">
      <alignment horizontal="right" vertical="center"/>
    </xf>
    <xf borderId="17" fillId="0" fontId="2" numFmtId="166" xfId="0" applyAlignment="1" applyBorder="1" applyFont="1" applyNumberFormat="1">
      <alignment horizontal="right" vertical="center"/>
    </xf>
    <xf borderId="28" fillId="4" fontId="4" numFmtId="166" xfId="0" applyAlignment="1" applyBorder="1" applyFill="1" applyFont="1" applyNumberFormat="1">
      <alignment horizontal="right" vertical="center"/>
    </xf>
    <xf borderId="12" fillId="2" fontId="4" numFmtId="166" xfId="0" applyAlignment="1" applyBorder="1" applyFill="1" applyFont="1" applyNumberFormat="1">
      <alignment horizontal="right" vertical="center"/>
    </xf>
    <xf borderId="29" fillId="2" fontId="4" numFmtId="166" xfId="0" applyAlignment="1" applyBorder="1" applyFill="1" applyFont="1" applyNumberFormat="1">
      <alignment horizontal="right" vertical="center"/>
    </xf>
    <xf borderId="15" fillId="2" fontId="5" numFmtId="166" xfId="0" applyAlignment="1" applyBorder="1" applyFill="1" applyFont="1" applyNumberFormat="1">
      <alignment horizontal="right" vertical="center"/>
    </xf>
    <xf borderId="30" fillId="2" fontId="5" numFmtId="166" xfId="0" applyAlignment="1" applyBorder="1" applyFill="1" applyFont="1" applyNumberFormat="1">
      <alignment horizontal="right" vertical="center"/>
    </xf>
    <xf borderId="9" fillId="2" fontId="10" numFmtId="166" xfId="0" applyAlignment="1" applyBorder="1" applyFill="1" applyFont="1" applyNumberFormat="1">
      <alignment horizontal="right" vertical="center"/>
    </xf>
    <xf borderId="31" fillId="2" fontId="10" numFmtId="166" xfId="0" applyAlignment="1" applyBorder="1" applyFill="1" applyFont="1" applyNumberFormat="1">
      <alignment horizontal="right" vertical="center"/>
    </xf>
    <xf borderId="0" fillId="0" fontId="11" numFmtId="0" xfId="0" applyAlignment="1" applyFont="1">
      <alignment vertical="center"/>
    </xf>
    <xf borderId="32" fillId="2" fontId="2" numFmtId="166" xfId="0" applyAlignment="1" applyBorder="1" applyFill="1" applyFont="1" applyNumberFormat="1">
      <alignment horizontal="right" vertical="center"/>
    </xf>
    <xf borderId="3" fillId="0" fontId="2" numFmtId="0" xfId="0" applyAlignment="1" applyBorder="1" applyFont="1">
      <alignment horizontal="left" vertical="center"/>
    </xf>
    <xf borderId="1" fillId="3" fontId="2" numFmtId="166" xfId="0" applyAlignment="1" applyBorder="1" applyFill="1" applyFont="1" applyNumberFormat="1">
      <alignment horizontal="right" vertical="center"/>
    </xf>
    <xf borderId="0" fillId="2" fontId="12" numFmtId="0" xfId="0" applyAlignment="1" applyFill="1" applyFont="1">
      <alignment horizontal="left" vertical="center"/>
    </xf>
    <xf borderId="0" fillId="2" fontId="12" numFmtId="0" xfId="0" applyAlignment="1" applyFill="1" applyFont="1">
      <alignment vertical="center"/>
    </xf>
    <xf borderId="0" fillId="0" fontId="12" numFmtId="167" xfId="0" applyAlignment="1" applyFont="1" applyNumberFormat="1">
      <alignment horizontal="left" readingOrder="0" vertical="center"/>
    </xf>
    <xf borderId="0" fillId="3" fontId="2" numFmtId="0" xfId="0" applyAlignment="1" applyFill="1" applyFont="1">
      <alignment horizontal="left" readingOrder="0" vertical="center"/>
    </xf>
    <xf borderId="0" fillId="0" fontId="12" numFmtId="0" xfId="0" applyAlignment="1" applyFont="1">
      <alignment readingOrder="0" vertical="center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vertical="center"/>
    </xf>
    <xf borderId="0" fillId="0" fontId="12" numFmtId="0" xfId="0" applyAlignment="1" applyFont="1">
      <alignment horizontal="left" readingOrder="0" vertical="center"/>
    </xf>
    <xf borderId="0" fillId="0" fontId="12" numFmtId="167" xfId="0" applyAlignment="1" applyFont="1" applyNumberFormat="1">
      <alignment horizontal="left" vertical="center"/>
    </xf>
    <xf borderId="30" fillId="2" fontId="10" numFmtId="166" xfId="0" applyAlignment="1" applyBorder="1" applyFill="1" applyFont="1" applyNumberFormat="1">
      <alignment horizontal="right" vertical="center"/>
    </xf>
    <xf borderId="0" fillId="0" fontId="11" numFmtId="0" xfId="0" applyFont="1"/>
    <xf borderId="0" fillId="0" fontId="8" numFmtId="0" xfId="0" applyFont="1"/>
    <xf borderId="33" fillId="3" fontId="2" numFmtId="0" xfId="0" applyAlignment="1" applyBorder="1" applyFill="1" applyFont="1">
      <alignment horizontal="left" vertical="center"/>
    </xf>
    <xf borderId="34" fillId="0" fontId="2" numFmtId="166" xfId="0" applyAlignment="1" applyBorder="1" applyFont="1" applyNumberFormat="1">
      <alignment horizontal="right" vertical="center"/>
    </xf>
    <xf borderId="35" fillId="2" fontId="2" numFmtId="166" xfId="0" applyAlignment="1" applyBorder="1" applyFill="1" applyFont="1" applyNumberFormat="1">
      <alignment horizontal="right" vertical="center"/>
    </xf>
    <xf borderId="36" fillId="3" fontId="2" numFmtId="166" xfId="0" applyAlignment="1" applyBorder="1" applyFill="1" applyFont="1" applyNumberFormat="1">
      <alignment horizontal="right" vertical="center"/>
    </xf>
    <xf borderId="21" fillId="3" fontId="2" numFmtId="0" xfId="0" applyAlignment="1" applyBorder="1" applyFill="1" applyFont="1">
      <alignment horizontal="left" vertical="center"/>
    </xf>
    <xf borderId="22" fillId="3" fontId="2" numFmtId="166" xfId="0" applyAlignment="1" applyBorder="1" applyFill="1" applyFont="1" applyNumberFormat="1">
      <alignment horizontal="right" vertical="center"/>
    </xf>
    <xf borderId="23" fillId="3" fontId="2" numFmtId="166" xfId="0" applyAlignment="1" applyBorder="1" applyFill="1" applyFont="1" applyNumberFormat="1">
      <alignment horizontal="right" vertical="center"/>
    </xf>
  </cellXfs>
  <cellStyles count="1">
    <cellStyle xfId="0" name="Normal" builtinId="0"/>
  </cellStyles>
  <dxfs count="4">
    <dxf>
      <font>
        <color rgb="FFE11D48"/>
      </font>
      <fill>
        <patternFill patternType="solid">
          <fgColor rgb="FFFEF2F2"/>
          <bgColor rgb="FFFEF2F2"/>
        </patternFill>
      </fill>
      <border/>
    </dxf>
    <dxf>
      <font>
        <color rgb="FFE11D48"/>
      </font>
      <fill>
        <patternFill patternType="none"/>
      </fill>
      <border/>
    </dxf>
    <dxf>
      <font>
        <color rgb="FF047857"/>
      </font>
      <fill>
        <patternFill patternType="none"/>
      </fill>
      <border/>
    </dxf>
    <dxf>
      <font>
        <color rgb="FF1D4FD7"/>
      </font>
      <fill>
        <patternFill patternType="solid">
          <fgColor rgb="FFFFFFFF"/>
          <bgColor rgb="FFFFFFF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171450</xdr:colOff>
      <xdr:row>0</xdr:row>
      <xdr:rowOff>123825</xdr:rowOff>
    </xdr:from>
    <xdr:ext cx="121920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drio.f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drio.fr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adrio.fr/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4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5" t="s">
        <v>1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ht="25.5" customHeight="1">
      <c r="A2" s="9" t="s">
        <v>4</v>
      </c>
      <c r="B2" s="10"/>
      <c r="C2" s="12">
        <f t="shared" ref="C2:M2" si="1">B4</f>
        <v>0</v>
      </c>
      <c r="D2" s="12">
        <f t="shared" si="1"/>
        <v>0</v>
      </c>
      <c r="E2" s="12">
        <f t="shared" si="1"/>
        <v>0</v>
      </c>
      <c r="F2" s="12">
        <f t="shared" si="1"/>
        <v>0</v>
      </c>
      <c r="G2" s="12">
        <f t="shared" si="1"/>
        <v>0</v>
      </c>
      <c r="H2" s="12">
        <f t="shared" si="1"/>
        <v>0</v>
      </c>
      <c r="I2" s="12">
        <f t="shared" si="1"/>
        <v>0</v>
      </c>
      <c r="J2" s="12">
        <f t="shared" si="1"/>
        <v>0</v>
      </c>
      <c r="K2" s="12">
        <f t="shared" si="1"/>
        <v>0</v>
      </c>
      <c r="L2" s="12">
        <f t="shared" si="1"/>
        <v>0</v>
      </c>
      <c r="M2" s="12">
        <f t="shared" si="1"/>
        <v>0</v>
      </c>
      <c r="N2" s="13" t="str">
        <f>B2</f>
        <v/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ht="25.5" customHeight="1">
      <c r="A3" s="15" t="s">
        <v>5</v>
      </c>
      <c r="B3" s="16">
        <f t="shared" ref="B3:N3" si="2">B6-B12+SUM(B5)</f>
        <v>0</v>
      </c>
      <c r="C3" s="17">
        <f t="shared" si="2"/>
        <v>0</v>
      </c>
      <c r="D3" s="17">
        <f t="shared" si="2"/>
        <v>0</v>
      </c>
      <c r="E3" s="17">
        <f t="shared" si="2"/>
        <v>0</v>
      </c>
      <c r="F3" s="17">
        <f t="shared" si="2"/>
        <v>0</v>
      </c>
      <c r="G3" s="17">
        <f t="shared" si="2"/>
        <v>0</v>
      </c>
      <c r="H3" s="17">
        <f t="shared" si="2"/>
        <v>0</v>
      </c>
      <c r="I3" s="17">
        <f t="shared" si="2"/>
        <v>0</v>
      </c>
      <c r="J3" s="17">
        <f t="shared" si="2"/>
        <v>0</v>
      </c>
      <c r="K3" s="17">
        <f t="shared" si="2"/>
        <v>0</v>
      </c>
      <c r="L3" s="17">
        <f t="shared" si="2"/>
        <v>0</v>
      </c>
      <c r="M3" s="17">
        <f t="shared" si="2"/>
        <v>0</v>
      </c>
      <c r="N3" s="18">
        <f t="shared" si="2"/>
        <v>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ht="25.5" customHeight="1">
      <c r="A4" s="20" t="s">
        <v>6</v>
      </c>
      <c r="B4" s="21">
        <f t="shared" ref="B4:N4" si="3">B2+B3</f>
        <v>0</v>
      </c>
      <c r="C4" s="22">
        <f t="shared" si="3"/>
        <v>0</v>
      </c>
      <c r="D4" s="22">
        <f t="shared" si="3"/>
        <v>0</v>
      </c>
      <c r="E4" s="22">
        <f t="shared" si="3"/>
        <v>0</v>
      </c>
      <c r="F4" s="22">
        <f t="shared" si="3"/>
        <v>0</v>
      </c>
      <c r="G4" s="22">
        <f t="shared" si="3"/>
        <v>0</v>
      </c>
      <c r="H4" s="22">
        <f t="shared" si="3"/>
        <v>0</v>
      </c>
      <c r="I4" s="22">
        <f t="shared" si="3"/>
        <v>0</v>
      </c>
      <c r="J4" s="22">
        <f t="shared" si="3"/>
        <v>0</v>
      </c>
      <c r="K4" s="22">
        <f t="shared" si="3"/>
        <v>0</v>
      </c>
      <c r="L4" s="22">
        <f t="shared" si="3"/>
        <v>0</v>
      </c>
      <c r="M4" s="22">
        <f t="shared" si="3"/>
        <v>0</v>
      </c>
      <c r="N4" s="23">
        <f t="shared" si="3"/>
        <v>0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5.5" customHeight="1">
      <c r="A5" s="24" t="s">
        <v>7</v>
      </c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 t="str">
        <f t="shared" ref="N5:N47" si="5">IF(SUM(B5:M5)=0,"",SUM(B5:M5))</f>
        <v/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25.5" customHeight="1">
      <c r="A6" s="29" t="s">
        <v>8</v>
      </c>
      <c r="B6" s="30">
        <f t="shared" ref="B6:M6" si="4">SUM(B7:B11)</f>
        <v>0</v>
      </c>
      <c r="C6" s="31">
        <f t="shared" si="4"/>
        <v>0</v>
      </c>
      <c r="D6" s="31">
        <f t="shared" si="4"/>
        <v>0</v>
      </c>
      <c r="E6" s="31">
        <f t="shared" si="4"/>
        <v>0</v>
      </c>
      <c r="F6" s="31">
        <f t="shared" si="4"/>
        <v>0</v>
      </c>
      <c r="G6" s="31">
        <f t="shared" si="4"/>
        <v>0</v>
      </c>
      <c r="H6" s="31">
        <f t="shared" si="4"/>
        <v>0</v>
      </c>
      <c r="I6" s="31">
        <f t="shared" si="4"/>
        <v>0</v>
      </c>
      <c r="J6" s="31">
        <f t="shared" si="4"/>
        <v>0</v>
      </c>
      <c r="K6" s="31">
        <f t="shared" si="4"/>
        <v>0</v>
      </c>
      <c r="L6" s="31">
        <f t="shared" si="4"/>
        <v>0</v>
      </c>
      <c r="M6" s="31">
        <f t="shared" si="4"/>
        <v>0</v>
      </c>
      <c r="N6" s="32" t="str">
        <f t="shared" si="5"/>
        <v/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ht="25.5" customHeight="1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 t="str">
        <f t="shared" si="5"/>
        <v/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ht="25.5" customHeight="1">
      <c r="A8" s="38" t="s">
        <v>10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36" t="str">
        <f t="shared" si="5"/>
        <v/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ht="25.5" customHeight="1">
      <c r="A9" s="38" t="s">
        <v>11</v>
      </c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36" t="str">
        <f t="shared" si="5"/>
        <v/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ht="25.5" customHeight="1">
      <c r="A10" s="38" t="s">
        <v>12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6" t="str">
        <f t="shared" si="5"/>
        <v/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ht="25.5" customHeight="1">
      <c r="A11" s="41"/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 t="str">
        <f t="shared" si="5"/>
        <v/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ht="25.5" customHeight="1">
      <c r="A12" s="45" t="s">
        <v>13</v>
      </c>
      <c r="B12" s="46">
        <f t="shared" ref="B12:M12" si="6">SUM(B13:B48)</f>
        <v>0</v>
      </c>
      <c r="C12" s="47">
        <f t="shared" si="6"/>
        <v>0</v>
      </c>
      <c r="D12" s="47">
        <f t="shared" si="6"/>
        <v>0</v>
      </c>
      <c r="E12" s="47">
        <f t="shared" si="6"/>
        <v>0</v>
      </c>
      <c r="F12" s="47">
        <f t="shared" si="6"/>
        <v>0</v>
      </c>
      <c r="G12" s="47">
        <f t="shared" si="6"/>
        <v>0</v>
      </c>
      <c r="H12" s="47">
        <f t="shared" si="6"/>
        <v>0</v>
      </c>
      <c r="I12" s="47">
        <f t="shared" si="6"/>
        <v>0</v>
      </c>
      <c r="J12" s="47">
        <f t="shared" si="6"/>
        <v>0</v>
      </c>
      <c r="K12" s="47">
        <f t="shared" si="6"/>
        <v>0</v>
      </c>
      <c r="L12" s="47">
        <f t="shared" si="6"/>
        <v>0</v>
      </c>
      <c r="M12" s="47">
        <f t="shared" si="6"/>
        <v>0</v>
      </c>
      <c r="N12" s="48" t="str">
        <f t="shared" si="5"/>
        <v/>
      </c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ht="25.5" customHeight="1">
      <c r="A13" s="50" t="s">
        <v>14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36" t="str">
        <f t="shared" si="5"/>
        <v/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 ht="25.5" customHeight="1">
      <c r="A14" s="52" t="s">
        <v>15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36" t="str">
        <f t="shared" si="5"/>
        <v/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ht="25.5" customHeight="1">
      <c r="A15" s="52" t="s">
        <v>16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36" t="str">
        <f t="shared" si="5"/>
        <v/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ht="25.5" customHeight="1">
      <c r="A16" s="52" t="s">
        <v>17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6" t="str">
        <f t="shared" si="5"/>
        <v/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ht="25.5" customHeight="1">
      <c r="A17" s="52" t="s">
        <v>18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36" t="str">
        <f t="shared" si="5"/>
        <v/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ht="25.5" customHeight="1">
      <c r="A18" s="52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36" t="str">
        <f t="shared" si="5"/>
        <v/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ht="25.5" customHeight="1">
      <c r="A19" s="52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36" t="str">
        <f t="shared" si="5"/>
        <v/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ht="25.5" customHeight="1">
      <c r="A20" s="52" t="s">
        <v>22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6" t="str">
        <f t="shared" si="5"/>
        <v/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ht="25.5" customHeight="1">
      <c r="A21" s="52" t="s">
        <v>23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36" t="str">
        <f t="shared" si="5"/>
        <v/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ht="25.5" customHeight="1">
      <c r="A22" s="52" t="s">
        <v>24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36" t="str">
        <f t="shared" si="5"/>
        <v/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ht="25.5" customHeight="1">
      <c r="A23" s="52" t="s">
        <v>25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36" t="str">
        <f t="shared" si="5"/>
        <v/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ht="25.5" customHeight="1">
      <c r="A24" s="52" t="s">
        <v>26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36" t="str">
        <f t="shared" si="5"/>
        <v/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ht="25.5" customHeight="1">
      <c r="A25" s="52" t="s">
        <v>27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36" t="str">
        <f t="shared" si="5"/>
        <v/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ht="25.5" customHeight="1">
      <c r="A26" s="52" t="s">
        <v>28</v>
      </c>
      <c r="B26" s="51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36" t="str">
        <f t="shared" si="5"/>
        <v/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ht="25.5" customHeight="1">
      <c r="A27" s="56"/>
      <c r="B27" s="51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36" t="str">
        <f t="shared" si="5"/>
        <v/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ht="25.5" customHeight="1">
      <c r="A28" s="56"/>
      <c r="B28" s="51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36" t="str">
        <f t="shared" si="5"/>
        <v/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ht="25.5" customHeight="1">
      <c r="A29" s="56"/>
      <c r="B29" s="51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36" t="str">
        <f t="shared" si="5"/>
        <v/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ht="25.5" customHeight="1">
      <c r="A30" s="56"/>
      <c r="B30" s="51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36" t="str">
        <f t="shared" si="5"/>
        <v/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ht="25.5" customHeight="1">
      <c r="A31" s="56"/>
      <c r="B31" s="51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36" t="str">
        <f t="shared" si="5"/>
        <v/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 ht="25.5" customHeight="1">
      <c r="A32" s="56"/>
      <c r="B32" s="51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36" t="str">
        <f t="shared" si="5"/>
        <v/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ht="25.5" customHeight="1">
      <c r="A33" s="56"/>
      <c r="B33" s="51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36" t="str">
        <f t="shared" si="5"/>
        <v/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ht="25.5" customHeight="1">
      <c r="A34" s="56"/>
      <c r="B34" s="51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36" t="str">
        <f t="shared" si="5"/>
        <v/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ht="25.5" customHeight="1">
      <c r="A35" s="56"/>
      <c r="B35" s="51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36" t="str">
        <f t="shared" si="5"/>
        <v/>
      </c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ht="25.5" customHeight="1">
      <c r="A36" s="56"/>
      <c r="B36" s="51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36" t="str">
        <f t="shared" si="5"/>
        <v/>
      </c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ht="25.5" customHeight="1">
      <c r="A37" s="56"/>
      <c r="B37" s="51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36" t="str">
        <f t="shared" si="5"/>
        <v/>
      </c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ht="25.5" customHeight="1">
      <c r="A38" s="56"/>
      <c r="B38" s="51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36" t="str">
        <f t="shared" si="5"/>
        <v/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ht="25.5" customHeight="1">
      <c r="A39" s="56"/>
      <c r="B39" s="51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36" t="str">
        <f t="shared" si="5"/>
        <v/>
      </c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ht="25.5" customHeight="1">
      <c r="A40" s="56"/>
      <c r="B40" s="51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36" t="str">
        <f t="shared" si="5"/>
        <v/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ht="25.5" customHeight="1">
      <c r="A41" s="56"/>
      <c r="B41" s="51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36" t="str">
        <f t="shared" si="5"/>
        <v/>
      </c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ht="25.5" customHeight="1">
      <c r="A42" s="56"/>
      <c r="B42" s="51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36" t="str">
        <f t="shared" si="5"/>
        <v/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ht="25.5" customHeight="1">
      <c r="A43" s="56"/>
      <c r="B43" s="51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36" t="str">
        <f t="shared" si="5"/>
        <v/>
      </c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ht="25.5" customHeight="1">
      <c r="A44" s="56"/>
      <c r="B44" s="51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36" t="str">
        <f t="shared" si="5"/>
        <v/>
      </c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ht="25.5" customHeight="1">
      <c r="A45" s="56"/>
      <c r="B45" s="51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36" t="str">
        <f t="shared" si="5"/>
        <v/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ht="25.5" customHeight="1">
      <c r="A46" s="54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36" t="str">
        <f t="shared" si="5"/>
        <v/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ht="25.5" customHeight="1">
      <c r="A47" s="54"/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36" t="str">
        <f t="shared" si="5"/>
        <v/>
      </c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ht="25.5" customHeight="1">
      <c r="A48" s="57"/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60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ht="25.5" customHeight="1">
      <c r="A49" s="62"/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ht="25.5" customHeight="1">
      <c r="A50" s="54"/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66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ht="25.5" customHeight="1">
      <c r="A51" s="54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66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ht="25.5" customHeight="1">
      <c r="A52" s="54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66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ht="25.5" customHeight="1">
      <c r="A53" s="54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66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ht="25.5" customHeight="1">
      <c r="A54" s="54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66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ht="25.5" customHeight="1">
      <c r="A55" s="54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6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ht="25.5" customHeight="1">
      <c r="A56" s="54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66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ht="25.5" customHeight="1">
      <c r="A57" s="54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66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ht="25.5" customHeight="1">
      <c r="A58" s="54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66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ht="25.5" customHeight="1">
      <c r="A59" s="54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66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ht="25.5" customHeight="1">
      <c r="A60" s="54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66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ht="25.5" customHeight="1">
      <c r="A61" s="54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66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ht="25.5" customHeight="1">
      <c r="A62" s="54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66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ht="25.5" customHeight="1">
      <c r="A63" s="54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66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ht="25.5" customHeight="1">
      <c r="A64" s="54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66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ht="25.5" customHeight="1">
      <c r="A65" s="54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66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ht="15.75" customHeight="1">
      <c r="A66" s="54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66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ht="15.75" customHeight="1">
      <c r="A67" s="54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66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ht="15.75" customHeight="1">
      <c r="A68" s="54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6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ht="15.75" customHeight="1">
      <c r="A69" s="54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66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ht="15.75" customHeight="1">
      <c r="A70" s="54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66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ht="15.75" customHeight="1">
      <c r="A71" s="54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6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ht="15.75" customHeight="1">
      <c r="A72" s="54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6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ht="15.75" customHeight="1">
      <c r="A73" s="54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6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ht="15.75" customHeight="1">
      <c r="A74" s="54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66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ht="15.75" customHeight="1">
      <c r="A75" s="54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66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ht="15.75" customHeight="1">
      <c r="A76" s="54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66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ht="15.75" customHeight="1">
      <c r="A77" s="54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66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ht="15.75" customHeight="1">
      <c r="A78" s="54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66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ht="15.75" customHeight="1">
      <c r="A79" s="54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66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ht="15.75" customHeight="1">
      <c r="A80" s="54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66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ht="15.75" customHeight="1">
      <c r="A81" s="54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66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ht="15.75" customHeight="1">
      <c r="A82" s="54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66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ht="15.75" customHeight="1">
      <c r="A83" s="54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66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ht="15.75" customHeight="1">
      <c r="A84" s="54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66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ht="15.75" customHeight="1">
      <c r="A85" s="54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66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ht="15.75" customHeight="1">
      <c r="A86" s="54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66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ht="15.75" customHeight="1">
      <c r="A87" s="54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66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ht="15.75" customHeight="1">
      <c r="A88" s="54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66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ht="15.75" customHeight="1">
      <c r="A89" s="54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66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ht="15.75" customHeight="1">
      <c r="A90" s="54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66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  <row r="91" ht="15.75" customHeight="1">
      <c r="A91" s="54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66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</row>
    <row r="92" ht="15.75" customHeight="1">
      <c r="A92" s="54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66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 ht="15.75" customHeight="1">
      <c r="A93" s="54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66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</row>
    <row r="94" ht="15.75" customHeight="1">
      <c r="A94" s="54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66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</row>
    <row r="95" ht="15.75" customHeight="1">
      <c r="A95" s="54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66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ht="15.75" customHeight="1">
      <c r="A96" s="54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66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ht="15.75" customHeight="1">
      <c r="A97" s="54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66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</row>
    <row r="98" ht="15.75" customHeight="1">
      <c r="A98" s="54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66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 ht="15.75" customHeight="1">
      <c r="A99" s="54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66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  <row r="100" ht="15.75" customHeight="1">
      <c r="A100" s="54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66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</row>
    <row r="101" ht="15.75" customHeight="1">
      <c r="A101" s="54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66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</row>
    <row r="102" ht="15.75" customHeight="1">
      <c r="A102" s="54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66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</row>
    <row r="103" ht="15.75" customHeight="1">
      <c r="A103" s="54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66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 ht="15.75" customHeight="1">
      <c r="A104" s="54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66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 ht="15.75" customHeight="1">
      <c r="A105" s="54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66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</row>
    <row r="106" ht="15.75" customHeight="1">
      <c r="A106" s="54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66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</row>
    <row r="107" ht="15.75" customHeight="1">
      <c r="A107" s="54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66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</row>
    <row r="108" ht="15.75" customHeight="1">
      <c r="A108" s="54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6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</row>
    <row r="109" ht="15.75" customHeight="1">
      <c r="A109" s="54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6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</row>
    <row r="110" ht="15.75" customHeight="1">
      <c r="A110" s="54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66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</row>
    <row r="111" ht="15.75" customHeight="1">
      <c r="A111" s="54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66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</row>
    <row r="112" ht="15.75" customHeight="1">
      <c r="A112" s="54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66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</row>
    <row r="113" ht="15.75" customHeight="1">
      <c r="A113" s="54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66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</row>
    <row r="114" ht="15.75" customHeight="1">
      <c r="A114" s="54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66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</row>
    <row r="115" ht="15.75" customHeight="1">
      <c r="A115" s="54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66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</row>
    <row r="116" ht="15.75" customHeight="1">
      <c r="A116" s="54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66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</row>
    <row r="117" ht="15.75" customHeight="1">
      <c r="A117" s="54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66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</row>
    <row r="118" ht="15.75" customHeight="1">
      <c r="A118" s="54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66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</row>
    <row r="119" ht="15.75" customHeight="1">
      <c r="A119" s="54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66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</row>
    <row r="120" ht="15.75" customHeight="1">
      <c r="A120" s="54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66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</row>
    <row r="121" ht="15.75" customHeight="1">
      <c r="A121" s="54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66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</row>
    <row r="122" ht="15.75" customHeight="1">
      <c r="A122" s="54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66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</row>
    <row r="123" ht="15.75" customHeight="1">
      <c r="A123" s="54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66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</row>
    <row r="124" ht="15.75" customHeight="1">
      <c r="A124" s="54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66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</row>
    <row r="125" ht="15.75" customHeight="1">
      <c r="A125" s="54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66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</row>
    <row r="126" ht="15.75" customHeight="1">
      <c r="A126" s="54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66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</row>
    <row r="127" ht="15.75" customHeight="1">
      <c r="A127" s="54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66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</row>
    <row r="128" ht="15.75" customHeight="1">
      <c r="A128" s="54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66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</row>
    <row r="129" ht="15.75" customHeight="1">
      <c r="A129" s="54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6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</row>
    <row r="130" ht="15.75" customHeight="1">
      <c r="A130" s="54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66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</row>
    <row r="131" ht="15.75" customHeight="1">
      <c r="A131" s="54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66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 ht="15.75" customHeight="1">
      <c r="A132" s="54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66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</row>
    <row r="133" ht="15.75" customHeight="1">
      <c r="A133" s="54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66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</row>
    <row r="134" ht="15.75" customHeight="1">
      <c r="A134" s="54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66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</row>
    <row r="135" ht="15.75" customHeight="1">
      <c r="A135" s="54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6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</row>
    <row r="136" ht="15.75" customHeight="1">
      <c r="A136" s="54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66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</row>
    <row r="137" ht="15.75" customHeight="1">
      <c r="A137" s="54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66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</row>
    <row r="138" ht="15.75" customHeight="1">
      <c r="A138" s="54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66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</row>
    <row r="139" ht="15.75" customHeight="1">
      <c r="A139" s="54"/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6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</row>
    <row r="140" ht="15.75" customHeight="1">
      <c r="A140" s="54"/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66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</row>
    <row r="141" ht="15.75" customHeight="1">
      <c r="A141" s="54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66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</row>
    <row r="142" ht="15.75" customHeight="1">
      <c r="A142" s="54"/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66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</row>
    <row r="143" ht="15.75" customHeight="1">
      <c r="A143" s="54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66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</row>
    <row r="144" ht="15.75" customHeight="1">
      <c r="A144" s="54"/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66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</row>
    <row r="145" ht="15.75" customHeight="1">
      <c r="A145" s="54"/>
      <c r="B145" s="39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6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</row>
    <row r="146" ht="15.75" customHeight="1">
      <c r="A146" s="54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6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</row>
    <row r="147" ht="15.75" customHeight="1">
      <c r="A147" s="54"/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66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</row>
    <row r="148" ht="15.75" customHeight="1">
      <c r="A148" s="54"/>
      <c r="B148" s="39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66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</row>
    <row r="149" ht="15.75" customHeight="1">
      <c r="A149" s="54"/>
      <c r="B149" s="39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66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</row>
    <row r="150" ht="15.75" customHeight="1">
      <c r="A150" s="54"/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66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 ht="15.75" customHeight="1">
      <c r="A151" s="54"/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66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</row>
    <row r="152" ht="15.75" customHeight="1">
      <c r="A152" s="54"/>
      <c r="B152" s="39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66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</row>
    <row r="153" ht="15.75" customHeight="1">
      <c r="A153" s="54"/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66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</row>
    <row r="154" ht="15.75" customHeight="1">
      <c r="A154" s="54"/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66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</row>
    <row r="155" ht="15.75" customHeight="1">
      <c r="A155" s="54"/>
      <c r="B155" s="39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66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</row>
    <row r="156" ht="15.75" customHeight="1">
      <c r="A156" s="54"/>
      <c r="B156" s="39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66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</row>
    <row r="157" ht="15.75" customHeight="1">
      <c r="A157" s="54"/>
      <c r="B157" s="39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66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</row>
    <row r="158" ht="15.75" customHeight="1">
      <c r="A158" s="54"/>
      <c r="B158" s="39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66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</row>
    <row r="159" ht="15.75" customHeight="1">
      <c r="A159" s="54"/>
      <c r="B159" s="39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66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</row>
    <row r="160" ht="15.75" customHeight="1">
      <c r="A160" s="54"/>
      <c r="B160" s="39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66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</row>
    <row r="161" ht="15.75" customHeight="1">
      <c r="A161" s="54"/>
      <c r="B161" s="39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66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</row>
    <row r="162" ht="15.75" customHeight="1">
      <c r="A162" s="54"/>
      <c r="B162" s="39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66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</row>
    <row r="163" ht="15.75" customHeight="1">
      <c r="A163" s="54"/>
      <c r="B163" s="39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66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</row>
    <row r="164" ht="15.75" customHeight="1">
      <c r="A164" s="54"/>
      <c r="B164" s="39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66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</row>
    <row r="165" ht="15.75" customHeight="1">
      <c r="A165" s="54"/>
      <c r="B165" s="39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66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</row>
    <row r="166" ht="15.75" customHeight="1">
      <c r="A166" s="54"/>
      <c r="B166" s="39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66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 ht="15.75" customHeight="1">
      <c r="A167" s="54"/>
      <c r="B167" s="39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66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 ht="15.75" customHeight="1">
      <c r="A168" s="54"/>
      <c r="B168" s="39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66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ht="15.75" customHeight="1">
      <c r="A169" s="54"/>
      <c r="B169" s="39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66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 ht="15.75" customHeight="1">
      <c r="A170" s="54"/>
      <c r="B170" s="39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66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ht="15.75" customHeight="1">
      <c r="A171" s="54"/>
      <c r="B171" s="39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66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 ht="15.75" customHeight="1">
      <c r="A172" s="54"/>
      <c r="B172" s="39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66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 ht="15.75" customHeight="1">
      <c r="A173" s="54"/>
      <c r="B173" s="39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66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 ht="15.75" customHeight="1">
      <c r="A174" s="54"/>
      <c r="B174" s="39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66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 ht="15.75" customHeight="1">
      <c r="A175" s="54"/>
      <c r="B175" s="39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66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 ht="15.75" customHeight="1">
      <c r="A176" s="54"/>
      <c r="B176" s="39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66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 ht="15.75" customHeight="1">
      <c r="A177" s="54"/>
      <c r="B177" s="39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66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 ht="15.75" customHeight="1">
      <c r="A178" s="54"/>
      <c r="B178" s="39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66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 ht="15.75" customHeight="1">
      <c r="A179" s="54"/>
      <c r="B179" s="39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66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 ht="15.75" customHeight="1">
      <c r="A180" s="54"/>
      <c r="B180" s="39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66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 ht="15.75" customHeight="1">
      <c r="A181" s="54"/>
      <c r="B181" s="39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66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 ht="15.75" customHeight="1">
      <c r="A182" s="54"/>
      <c r="B182" s="39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6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 ht="15.75" customHeight="1">
      <c r="A183" s="54"/>
      <c r="B183" s="39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6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 ht="15.75" customHeight="1">
      <c r="A184" s="54"/>
      <c r="B184" s="39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66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 ht="15.75" customHeight="1">
      <c r="A185" s="54"/>
      <c r="B185" s="39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66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ht="15.75" customHeight="1">
      <c r="A186" s="54"/>
      <c r="B186" s="39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66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ht="15.75" customHeight="1">
      <c r="A187" s="54"/>
      <c r="B187" s="39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66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ht="15.75" customHeight="1">
      <c r="A188" s="54"/>
      <c r="B188" s="39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66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 ht="15.75" customHeight="1">
      <c r="A189" s="54"/>
      <c r="B189" s="39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66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 ht="15.75" customHeight="1">
      <c r="A190" s="54"/>
      <c r="B190" s="39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66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ht="15.75" customHeight="1">
      <c r="A191" s="54"/>
      <c r="B191" s="39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66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 ht="15.75" customHeight="1">
      <c r="A192" s="54"/>
      <c r="B192" s="39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66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 ht="15.75" customHeight="1">
      <c r="A193" s="54"/>
      <c r="B193" s="39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66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 ht="15.75" customHeight="1">
      <c r="A194" s="54"/>
      <c r="B194" s="39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66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 ht="15.75" customHeight="1">
      <c r="A195" s="54"/>
      <c r="B195" s="39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66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 ht="15.75" customHeight="1">
      <c r="A196" s="54"/>
      <c r="B196" s="39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66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 ht="15.75" customHeight="1">
      <c r="A197" s="54"/>
      <c r="B197" s="39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66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 ht="15.75" customHeight="1">
      <c r="A198" s="54"/>
      <c r="B198" s="39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66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 ht="15.75" customHeight="1">
      <c r="A199" s="54"/>
      <c r="B199" s="39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66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ht="15.75" customHeight="1">
      <c r="A200" s="54"/>
      <c r="B200" s="39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66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 ht="15.75" customHeight="1">
      <c r="A201" s="54"/>
      <c r="B201" s="39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66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 ht="15.75" customHeight="1">
      <c r="A202" s="54"/>
      <c r="B202" s="39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66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 ht="15.75" customHeight="1">
      <c r="A203" s="54"/>
      <c r="B203" s="39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66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 ht="15.75" customHeight="1">
      <c r="A204" s="54"/>
      <c r="B204" s="39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66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ht="15.75" customHeight="1">
      <c r="A205" s="54"/>
      <c r="B205" s="39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66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 ht="15.75" customHeight="1">
      <c r="A206" s="54"/>
      <c r="B206" s="39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66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 ht="15.75" customHeight="1">
      <c r="A207" s="54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66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 ht="15.75" customHeight="1">
      <c r="A208" s="54"/>
      <c r="B208" s="39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66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 ht="15.75" customHeight="1">
      <c r="A209" s="54"/>
      <c r="B209" s="39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66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 ht="15.75" customHeight="1">
      <c r="A210" s="54"/>
      <c r="B210" s="39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66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 ht="15.75" customHeight="1">
      <c r="A211" s="54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66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 ht="15.75" customHeight="1">
      <c r="A212" s="54"/>
      <c r="B212" s="39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66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 ht="15.75" customHeight="1">
      <c r="A213" s="54"/>
      <c r="B213" s="39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66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 ht="15.75" customHeight="1">
      <c r="A214" s="54"/>
      <c r="B214" s="39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66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 ht="15.75" customHeight="1">
      <c r="A215" s="54"/>
      <c r="B215" s="39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66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 ht="15.75" customHeight="1">
      <c r="A216" s="54"/>
      <c r="B216" s="39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66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 ht="15.75" customHeight="1">
      <c r="A217" s="54"/>
      <c r="B217" s="39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66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 ht="15.75" customHeight="1">
      <c r="A218" s="54"/>
      <c r="B218" s="39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66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 ht="15.75" customHeight="1">
      <c r="A219" s="54"/>
      <c r="B219" s="39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66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 ht="15.75" customHeight="1">
      <c r="A220" s="54"/>
      <c r="B220" s="39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66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 ht="15.75" customHeight="1">
      <c r="A221" s="54"/>
      <c r="B221" s="39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66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 ht="15.75" customHeight="1">
      <c r="A222" s="54"/>
      <c r="B222" s="39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66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 ht="15.75" customHeight="1">
      <c r="A223" s="54"/>
      <c r="B223" s="39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66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 ht="15.75" customHeight="1">
      <c r="A224" s="54"/>
      <c r="B224" s="39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66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 ht="15.75" customHeight="1">
      <c r="A225" s="54"/>
      <c r="B225" s="39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66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 ht="15.75" customHeight="1">
      <c r="A226" s="54"/>
      <c r="B226" s="3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66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 ht="15.75" customHeight="1">
      <c r="A227" s="54"/>
      <c r="B227" s="3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66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ht="15.75" customHeight="1">
      <c r="A228" s="54"/>
      <c r="B228" s="3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66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 ht="15.75" customHeight="1">
      <c r="A229" s="54"/>
      <c r="B229" s="3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66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 ht="15.75" customHeight="1">
      <c r="A230" s="54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66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 ht="15.75" customHeight="1">
      <c r="A231" s="54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66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 ht="15.75" customHeight="1">
      <c r="A232" s="54"/>
      <c r="B232" s="3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66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 ht="15.75" customHeight="1">
      <c r="A233" s="54"/>
      <c r="B233" s="3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66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 ht="15.75" customHeight="1">
      <c r="A234" s="54"/>
      <c r="B234" s="3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66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 ht="15.75" customHeight="1">
      <c r="A235" s="54"/>
      <c r="B235" s="3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66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 ht="15.75" customHeight="1">
      <c r="A236" s="54"/>
      <c r="B236" s="3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66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 ht="15.75" customHeight="1">
      <c r="A237" s="54"/>
      <c r="B237" s="3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66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 ht="15.75" customHeight="1">
      <c r="A238" s="54"/>
      <c r="B238" s="3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66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 ht="15.75" customHeight="1">
      <c r="A239" s="54"/>
      <c r="B239" s="3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66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ht="15.75" customHeight="1">
      <c r="A240" s="54"/>
      <c r="B240" s="3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66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 ht="15.75" customHeight="1">
      <c r="A241" s="54"/>
      <c r="B241" s="3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66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 ht="15.75" customHeight="1">
      <c r="A242" s="54"/>
      <c r="B242" s="3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66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 ht="15.75" customHeight="1">
      <c r="A243" s="54"/>
      <c r="B243" s="3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66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 ht="15.75" customHeight="1">
      <c r="A244" s="54"/>
      <c r="B244" s="3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66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 ht="15.75" customHeight="1">
      <c r="A245" s="54"/>
      <c r="B245" s="3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66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 ht="15.75" customHeight="1">
      <c r="A246" s="54"/>
      <c r="B246" s="3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66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 ht="15.75" customHeight="1">
      <c r="A247" s="54"/>
      <c r="B247" s="3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66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 ht="15.75" customHeight="1">
      <c r="A248" s="74"/>
    </row>
    <row r="249" ht="15.75" customHeight="1">
      <c r="A249" s="74"/>
    </row>
    <row r="250" ht="15.75" customHeight="1">
      <c r="A250" s="74"/>
    </row>
    <row r="251" ht="15.75" customHeight="1">
      <c r="A251" s="74"/>
    </row>
    <row r="252" ht="15.75" customHeight="1">
      <c r="A252" s="74"/>
    </row>
    <row r="253" ht="15.75" customHeight="1">
      <c r="A253" s="74"/>
    </row>
    <row r="254" ht="15.75" customHeight="1">
      <c r="A254" s="74"/>
    </row>
    <row r="255" ht="15.75" customHeight="1">
      <c r="A255" s="74"/>
    </row>
    <row r="256" ht="15.75" customHeight="1">
      <c r="A256" s="74"/>
    </row>
    <row r="257" ht="15.75" customHeight="1">
      <c r="A257" s="74"/>
    </row>
    <row r="258" ht="15.75" customHeight="1">
      <c r="A258" s="74"/>
    </row>
    <row r="259" ht="15.75" customHeight="1">
      <c r="A259" s="74"/>
    </row>
    <row r="260" ht="15.75" customHeight="1">
      <c r="A260" s="74"/>
    </row>
    <row r="261" ht="15.75" customHeight="1">
      <c r="A261" s="74"/>
    </row>
    <row r="262" ht="15.75" customHeight="1">
      <c r="A262" s="74"/>
    </row>
    <row r="263" ht="15.75" customHeight="1">
      <c r="A263" s="74"/>
    </row>
    <row r="264" ht="15.75" customHeight="1">
      <c r="A264" s="74"/>
    </row>
    <row r="265" ht="15.75" customHeight="1">
      <c r="A265" s="74"/>
    </row>
    <row r="266" ht="15.75" customHeight="1">
      <c r="A266" s="74"/>
    </row>
    <row r="267" ht="15.75" customHeight="1">
      <c r="A267" s="74"/>
    </row>
    <row r="268" ht="15.75" customHeight="1">
      <c r="A268" s="74"/>
    </row>
    <row r="269" ht="15.75" customHeight="1">
      <c r="A269" s="74"/>
    </row>
    <row r="270" ht="15.75" customHeight="1">
      <c r="A270" s="74"/>
    </row>
    <row r="271" ht="15.75" customHeight="1">
      <c r="A271" s="74"/>
    </row>
    <row r="272" ht="15.75" customHeight="1">
      <c r="A272" s="74"/>
    </row>
    <row r="273" ht="15.75" customHeight="1">
      <c r="A273" s="74"/>
    </row>
    <row r="274" ht="15.75" customHeight="1">
      <c r="A274" s="74"/>
    </row>
    <row r="275" ht="15.75" customHeight="1">
      <c r="A275" s="74"/>
    </row>
    <row r="276" ht="15.75" customHeight="1">
      <c r="A276" s="74"/>
    </row>
    <row r="277" ht="15.75" customHeight="1">
      <c r="A277" s="74"/>
    </row>
    <row r="278" ht="15.75" customHeight="1">
      <c r="A278" s="74"/>
    </row>
    <row r="279" ht="15.75" customHeight="1">
      <c r="A279" s="74"/>
    </row>
    <row r="280" ht="15.75" customHeight="1">
      <c r="A280" s="74"/>
    </row>
    <row r="281" ht="15.75" customHeight="1">
      <c r="A281" s="74"/>
    </row>
    <row r="282" ht="15.75" customHeight="1">
      <c r="A282" s="74"/>
    </row>
    <row r="283" ht="15.75" customHeight="1">
      <c r="A283" s="74"/>
    </row>
    <row r="284" ht="15.75" customHeight="1">
      <c r="A284" s="74"/>
    </row>
    <row r="285" ht="15.75" customHeight="1">
      <c r="A285" s="74"/>
    </row>
    <row r="286" ht="15.75" customHeight="1">
      <c r="A286" s="74"/>
    </row>
    <row r="287" ht="15.75" customHeight="1">
      <c r="A287" s="74"/>
    </row>
    <row r="288" ht="15.75" customHeight="1">
      <c r="A288" s="74"/>
    </row>
    <row r="289" ht="15.75" customHeight="1">
      <c r="A289" s="74"/>
    </row>
    <row r="290" ht="15.75" customHeight="1">
      <c r="A290" s="74"/>
    </row>
    <row r="291" ht="15.75" customHeight="1">
      <c r="A291" s="74"/>
    </row>
    <row r="292" ht="15.75" customHeight="1">
      <c r="A292" s="74"/>
    </row>
    <row r="293" ht="15.75" customHeight="1">
      <c r="A293" s="74"/>
    </row>
    <row r="294" ht="15.75" customHeight="1">
      <c r="A294" s="74"/>
    </row>
    <row r="295" ht="15.75" customHeight="1">
      <c r="A295" s="74"/>
    </row>
    <row r="296" ht="15.75" customHeight="1">
      <c r="A296" s="74"/>
    </row>
    <row r="297" ht="15.75" customHeight="1">
      <c r="A297" s="74"/>
    </row>
    <row r="298" ht="15.75" customHeight="1">
      <c r="A298" s="74"/>
    </row>
    <row r="299" ht="15.75" customHeight="1">
      <c r="A299" s="74"/>
    </row>
    <row r="300" ht="15.75" customHeight="1">
      <c r="A300" s="74"/>
    </row>
    <row r="301" ht="15.75" customHeight="1">
      <c r="A301" s="74"/>
    </row>
    <row r="302" ht="15.75" customHeight="1">
      <c r="A302" s="74"/>
    </row>
    <row r="303" ht="15.75" customHeight="1">
      <c r="A303" s="74"/>
    </row>
    <row r="304" ht="15.75" customHeight="1">
      <c r="A304" s="74"/>
    </row>
    <row r="305" ht="15.75" customHeight="1">
      <c r="A305" s="74"/>
    </row>
    <row r="306" ht="15.75" customHeight="1">
      <c r="A306" s="74"/>
    </row>
    <row r="307" ht="15.75" customHeight="1">
      <c r="A307" s="74"/>
    </row>
    <row r="308" ht="15.75" customHeight="1">
      <c r="A308" s="74"/>
    </row>
    <row r="309" ht="15.75" customHeight="1">
      <c r="A309" s="74"/>
    </row>
    <row r="310" ht="15.75" customHeight="1">
      <c r="A310" s="74"/>
    </row>
    <row r="311" ht="15.75" customHeight="1">
      <c r="A311" s="74"/>
    </row>
    <row r="312" ht="15.75" customHeight="1">
      <c r="A312" s="74"/>
    </row>
    <row r="313" ht="15.75" customHeight="1">
      <c r="A313" s="74"/>
    </row>
    <row r="314" ht="15.75" customHeight="1">
      <c r="A314" s="74"/>
    </row>
    <row r="315" ht="15.75" customHeight="1">
      <c r="A315" s="74"/>
    </row>
    <row r="316" ht="15.75" customHeight="1">
      <c r="A316" s="74"/>
    </row>
    <row r="317" ht="15.75" customHeight="1">
      <c r="A317" s="74"/>
    </row>
    <row r="318" ht="15.75" customHeight="1">
      <c r="A318" s="74"/>
    </row>
    <row r="319" ht="15.75" customHeight="1">
      <c r="A319" s="74"/>
    </row>
    <row r="320" ht="15.75" customHeight="1">
      <c r="A320" s="74"/>
    </row>
    <row r="321" ht="15.75" customHeight="1">
      <c r="A321" s="74"/>
    </row>
    <row r="322" ht="15.75" customHeight="1">
      <c r="A322" s="74"/>
    </row>
    <row r="323" ht="15.75" customHeight="1">
      <c r="A323" s="74"/>
    </row>
    <row r="324" ht="15.75" customHeight="1">
      <c r="A324" s="74"/>
    </row>
    <row r="325" ht="15.75" customHeight="1">
      <c r="A325" s="74"/>
    </row>
    <row r="326" ht="15.75" customHeight="1">
      <c r="A326" s="74"/>
    </row>
    <row r="327" ht="15.75" customHeight="1">
      <c r="A327" s="74"/>
    </row>
    <row r="328" ht="15.75" customHeight="1">
      <c r="A328" s="74"/>
    </row>
    <row r="329" ht="15.75" customHeight="1">
      <c r="A329" s="74"/>
    </row>
    <row r="330" ht="15.75" customHeight="1">
      <c r="A330" s="74"/>
    </row>
    <row r="331" ht="15.75" customHeight="1">
      <c r="A331" s="74"/>
    </row>
    <row r="332" ht="15.75" customHeight="1">
      <c r="A332" s="74"/>
    </row>
    <row r="333" ht="15.75" customHeight="1">
      <c r="A333" s="74"/>
    </row>
    <row r="334" ht="15.75" customHeight="1">
      <c r="A334" s="74"/>
    </row>
    <row r="335" ht="15.75" customHeight="1">
      <c r="A335" s="74"/>
    </row>
    <row r="336" ht="15.75" customHeight="1">
      <c r="A336" s="74"/>
    </row>
    <row r="337" ht="15.75" customHeight="1">
      <c r="A337" s="74"/>
    </row>
    <row r="338" ht="15.75" customHeight="1">
      <c r="A338" s="74"/>
    </row>
    <row r="339" ht="15.75" customHeight="1">
      <c r="A339" s="74"/>
    </row>
    <row r="340" ht="15.75" customHeight="1">
      <c r="A340" s="74"/>
    </row>
    <row r="341" ht="15.75" customHeight="1">
      <c r="A341" s="74"/>
    </row>
    <row r="342" ht="15.75" customHeight="1">
      <c r="A342" s="74"/>
    </row>
    <row r="343" ht="15.75" customHeight="1">
      <c r="A343" s="74"/>
    </row>
    <row r="344" ht="15.75" customHeight="1">
      <c r="A344" s="74"/>
    </row>
    <row r="345" ht="15.75" customHeight="1">
      <c r="A345" s="74"/>
    </row>
    <row r="346" ht="15.75" customHeight="1">
      <c r="A346" s="74"/>
    </row>
    <row r="347" ht="15.75" customHeight="1">
      <c r="A347" s="74"/>
    </row>
    <row r="348" ht="15.75" customHeight="1">
      <c r="A348" s="74"/>
    </row>
    <row r="349" ht="15.75" customHeight="1">
      <c r="A349" s="74"/>
    </row>
    <row r="350" ht="15.75" customHeight="1">
      <c r="A350" s="74"/>
    </row>
    <row r="351" ht="15.75" customHeight="1">
      <c r="A351" s="74"/>
    </row>
    <row r="352" ht="15.75" customHeight="1">
      <c r="A352" s="74"/>
    </row>
    <row r="353" ht="15.75" customHeight="1">
      <c r="A353" s="74"/>
    </row>
    <row r="354" ht="15.75" customHeight="1">
      <c r="A354" s="74"/>
    </row>
    <row r="355" ht="15.75" customHeight="1">
      <c r="A355" s="74"/>
    </row>
    <row r="356" ht="15.75" customHeight="1">
      <c r="A356" s="74"/>
    </row>
    <row r="357" ht="15.75" customHeight="1">
      <c r="A357" s="74"/>
    </row>
    <row r="358" ht="15.75" customHeight="1">
      <c r="A358" s="74"/>
    </row>
    <row r="359" ht="15.75" customHeight="1">
      <c r="A359" s="74"/>
    </row>
    <row r="360" ht="15.75" customHeight="1">
      <c r="A360" s="74"/>
    </row>
    <row r="361" ht="15.75" customHeight="1">
      <c r="A361" s="74"/>
    </row>
    <row r="362" ht="15.75" customHeight="1">
      <c r="A362" s="74"/>
    </row>
    <row r="363" ht="15.75" customHeight="1">
      <c r="A363" s="74"/>
    </row>
    <row r="364" ht="15.75" customHeight="1">
      <c r="A364" s="74"/>
    </row>
    <row r="365" ht="15.75" customHeight="1">
      <c r="A365" s="74"/>
    </row>
    <row r="366" ht="15.75" customHeight="1">
      <c r="A366" s="74"/>
    </row>
    <row r="367" ht="15.75" customHeight="1">
      <c r="A367" s="74"/>
    </row>
    <row r="368" ht="15.75" customHeight="1">
      <c r="A368" s="74"/>
    </row>
    <row r="369" ht="15.75" customHeight="1">
      <c r="A369" s="74"/>
    </row>
    <row r="370" ht="15.75" customHeight="1">
      <c r="A370" s="74"/>
    </row>
    <row r="371" ht="15.75" customHeight="1">
      <c r="A371" s="74"/>
    </row>
    <row r="372" ht="15.75" customHeight="1">
      <c r="A372" s="74"/>
    </row>
    <row r="373" ht="15.75" customHeight="1">
      <c r="A373" s="74"/>
    </row>
    <row r="374" ht="15.75" customHeight="1">
      <c r="A374" s="74"/>
    </row>
    <row r="375" ht="15.75" customHeight="1">
      <c r="A375" s="74"/>
    </row>
    <row r="376" ht="15.75" customHeight="1">
      <c r="A376" s="74"/>
    </row>
    <row r="377" ht="15.75" customHeight="1">
      <c r="A377" s="74"/>
    </row>
    <row r="378" ht="15.75" customHeight="1">
      <c r="A378" s="74"/>
    </row>
    <row r="379" ht="15.75" customHeight="1">
      <c r="A379" s="74"/>
    </row>
    <row r="380" ht="15.75" customHeight="1">
      <c r="A380" s="74"/>
    </row>
    <row r="381" ht="15.75" customHeight="1">
      <c r="A381" s="74"/>
    </row>
    <row r="382" ht="15.75" customHeight="1">
      <c r="A382" s="74"/>
    </row>
    <row r="383" ht="15.75" customHeight="1">
      <c r="A383" s="74"/>
    </row>
    <row r="384" ht="15.75" customHeight="1">
      <c r="A384" s="74"/>
    </row>
    <row r="385" ht="15.75" customHeight="1">
      <c r="A385" s="74"/>
    </row>
    <row r="386" ht="15.75" customHeight="1">
      <c r="A386" s="74"/>
    </row>
    <row r="387" ht="15.75" customHeight="1">
      <c r="A387" s="74"/>
    </row>
    <row r="388" ht="15.75" customHeight="1">
      <c r="A388" s="74"/>
    </row>
    <row r="389" ht="15.75" customHeight="1">
      <c r="A389" s="74"/>
    </row>
    <row r="390" ht="15.75" customHeight="1">
      <c r="A390" s="74"/>
    </row>
    <row r="391" ht="15.75" customHeight="1">
      <c r="A391" s="74"/>
    </row>
    <row r="392" ht="15.75" customHeight="1">
      <c r="A392" s="74"/>
    </row>
    <row r="393" ht="15.75" customHeight="1">
      <c r="A393" s="74"/>
    </row>
    <row r="394" ht="15.75" customHeight="1">
      <c r="A394" s="74"/>
    </row>
    <row r="395" ht="15.75" customHeight="1">
      <c r="A395" s="74"/>
    </row>
    <row r="396" ht="15.75" customHeight="1">
      <c r="A396" s="74"/>
    </row>
    <row r="397" ht="15.75" customHeight="1">
      <c r="A397" s="74"/>
    </row>
    <row r="398" ht="15.75" customHeight="1">
      <c r="A398" s="74"/>
    </row>
    <row r="399" ht="15.75" customHeight="1">
      <c r="A399" s="74"/>
    </row>
    <row r="400" ht="15.75" customHeight="1">
      <c r="A400" s="74"/>
    </row>
    <row r="401" ht="15.75" customHeight="1">
      <c r="A401" s="74"/>
    </row>
    <row r="402" ht="15.75" customHeight="1">
      <c r="A402" s="74"/>
    </row>
    <row r="403" ht="15.75" customHeight="1">
      <c r="A403" s="74"/>
    </row>
    <row r="404" ht="15.75" customHeight="1">
      <c r="A404" s="74"/>
    </row>
    <row r="405" ht="15.75" customHeight="1">
      <c r="A405" s="74"/>
    </row>
    <row r="406" ht="15.75" customHeight="1">
      <c r="A406" s="74"/>
    </row>
    <row r="407" ht="15.75" customHeight="1">
      <c r="A407" s="74"/>
    </row>
    <row r="408" ht="15.75" customHeight="1">
      <c r="A408" s="74"/>
    </row>
    <row r="409" ht="15.75" customHeight="1">
      <c r="A409" s="74"/>
    </row>
    <row r="410" ht="15.75" customHeight="1">
      <c r="A410" s="74"/>
    </row>
    <row r="411" ht="15.75" customHeight="1">
      <c r="A411" s="74"/>
    </row>
    <row r="412" ht="15.75" customHeight="1">
      <c r="A412" s="74"/>
    </row>
    <row r="413" ht="15.75" customHeight="1">
      <c r="A413" s="74"/>
    </row>
    <row r="414" ht="15.75" customHeight="1">
      <c r="A414" s="74"/>
    </row>
    <row r="415" ht="15.75" customHeight="1">
      <c r="A415" s="74"/>
    </row>
    <row r="416" ht="15.75" customHeight="1">
      <c r="A416" s="74"/>
    </row>
    <row r="417" ht="15.75" customHeight="1">
      <c r="A417" s="74"/>
    </row>
    <row r="418" ht="15.75" customHeight="1">
      <c r="A418" s="74"/>
    </row>
    <row r="419" ht="15.75" customHeight="1">
      <c r="A419" s="74"/>
    </row>
    <row r="420" ht="15.75" customHeight="1">
      <c r="A420" s="74"/>
    </row>
    <row r="421" ht="15.75" customHeight="1">
      <c r="A421" s="74"/>
    </row>
    <row r="422" ht="15.75" customHeight="1">
      <c r="A422" s="74"/>
    </row>
    <row r="423" ht="15.75" customHeight="1">
      <c r="A423" s="74"/>
    </row>
    <row r="424" ht="15.75" customHeight="1">
      <c r="A424" s="74"/>
    </row>
    <row r="425" ht="15.75" customHeight="1">
      <c r="A425" s="74"/>
    </row>
    <row r="426" ht="15.75" customHeight="1">
      <c r="A426" s="74"/>
    </row>
    <row r="427" ht="15.75" customHeight="1">
      <c r="A427" s="74"/>
    </row>
    <row r="428" ht="15.75" customHeight="1">
      <c r="A428" s="74"/>
    </row>
    <row r="429" ht="15.75" customHeight="1">
      <c r="A429" s="74"/>
    </row>
    <row r="430" ht="15.75" customHeight="1">
      <c r="A430" s="74"/>
    </row>
    <row r="431" ht="15.75" customHeight="1">
      <c r="A431" s="74"/>
    </row>
    <row r="432" ht="15.75" customHeight="1">
      <c r="A432" s="74"/>
    </row>
    <row r="433" ht="15.75" customHeight="1">
      <c r="A433" s="74"/>
    </row>
    <row r="434" ht="15.75" customHeight="1">
      <c r="A434" s="74"/>
    </row>
    <row r="435" ht="15.75" customHeight="1">
      <c r="A435" s="74"/>
    </row>
    <row r="436" ht="15.75" customHeight="1">
      <c r="A436" s="74"/>
    </row>
    <row r="437" ht="15.75" customHeight="1">
      <c r="A437" s="74"/>
    </row>
    <row r="438" ht="15.75" customHeight="1">
      <c r="A438" s="74"/>
    </row>
    <row r="439" ht="15.75" customHeight="1">
      <c r="A439" s="74"/>
    </row>
    <row r="440" ht="15.75" customHeight="1">
      <c r="A440" s="74"/>
    </row>
    <row r="441" ht="15.75" customHeight="1">
      <c r="A441" s="74"/>
    </row>
    <row r="442" ht="15.75" customHeight="1">
      <c r="A442" s="74"/>
    </row>
    <row r="443" ht="15.75" customHeight="1">
      <c r="A443" s="74"/>
    </row>
    <row r="444" ht="15.75" customHeight="1">
      <c r="A444" s="74"/>
    </row>
    <row r="445" ht="15.75" customHeight="1">
      <c r="A445" s="74"/>
    </row>
    <row r="446" ht="15.75" customHeight="1">
      <c r="A446" s="74"/>
    </row>
    <row r="447" ht="15.75" customHeight="1">
      <c r="A447" s="74"/>
    </row>
    <row r="448" ht="15.75" customHeight="1">
      <c r="A448" s="74"/>
    </row>
    <row r="449" ht="15.75" customHeight="1">
      <c r="A449" s="74"/>
    </row>
    <row r="450" ht="15.75" customHeight="1">
      <c r="A450" s="74"/>
    </row>
    <row r="451" ht="15.75" customHeight="1">
      <c r="A451" s="74"/>
    </row>
    <row r="452" ht="15.75" customHeight="1">
      <c r="A452" s="74"/>
    </row>
    <row r="453" ht="15.75" customHeight="1">
      <c r="A453" s="74"/>
    </row>
    <row r="454" ht="15.75" customHeight="1">
      <c r="A454" s="74"/>
    </row>
    <row r="455" ht="15.75" customHeight="1">
      <c r="A455" s="74"/>
    </row>
    <row r="456" ht="15.75" customHeight="1">
      <c r="A456" s="74"/>
    </row>
    <row r="457" ht="15.75" customHeight="1">
      <c r="A457" s="74"/>
    </row>
    <row r="458" ht="15.75" customHeight="1">
      <c r="A458" s="74"/>
    </row>
    <row r="459" ht="15.75" customHeight="1">
      <c r="A459" s="74"/>
    </row>
    <row r="460" ht="15.75" customHeight="1">
      <c r="A460" s="74"/>
    </row>
    <row r="461" ht="15.75" customHeight="1">
      <c r="A461" s="74"/>
    </row>
    <row r="462" ht="15.75" customHeight="1">
      <c r="A462" s="74"/>
    </row>
    <row r="463" ht="15.75" customHeight="1">
      <c r="A463" s="74"/>
    </row>
    <row r="464" ht="15.75" customHeight="1">
      <c r="A464" s="74"/>
    </row>
    <row r="465" ht="15.75" customHeight="1">
      <c r="A465" s="74"/>
    </row>
    <row r="466" ht="15.75" customHeight="1">
      <c r="A466" s="74"/>
    </row>
    <row r="467" ht="15.75" customHeight="1">
      <c r="A467" s="74"/>
    </row>
    <row r="468" ht="15.75" customHeight="1">
      <c r="A468" s="74"/>
    </row>
    <row r="469" ht="15.75" customHeight="1">
      <c r="A469" s="74"/>
    </row>
    <row r="470" ht="15.75" customHeight="1">
      <c r="A470" s="74"/>
    </row>
    <row r="471" ht="15.75" customHeight="1">
      <c r="A471" s="74"/>
    </row>
    <row r="472" ht="15.75" customHeight="1">
      <c r="A472" s="74"/>
    </row>
    <row r="473" ht="15.75" customHeight="1">
      <c r="A473" s="74"/>
    </row>
    <row r="474" ht="15.75" customHeight="1">
      <c r="A474" s="74"/>
    </row>
    <row r="475" ht="15.75" customHeight="1">
      <c r="A475" s="74"/>
    </row>
    <row r="476" ht="15.75" customHeight="1">
      <c r="A476" s="74"/>
    </row>
    <row r="477" ht="15.75" customHeight="1">
      <c r="A477" s="74"/>
    </row>
    <row r="478" ht="15.75" customHeight="1">
      <c r="A478" s="74"/>
    </row>
    <row r="479" ht="15.75" customHeight="1">
      <c r="A479" s="74"/>
    </row>
    <row r="480" ht="15.75" customHeight="1">
      <c r="A480" s="74"/>
    </row>
    <row r="481" ht="15.75" customHeight="1">
      <c r="A481" s="74"/>
    </row>
    <row r="482" ht="15.75" customHeight="1">
      <c r="A482" s="74"/>
    </row>
    <row r="483" ht="15.75" customHeight="1">
      <c r="A483" s="74"/>
    </row>
    <row r="484" ht="15.75" customHeight="1">
      <c r="A484" s="74"/>
    </row>
    <row r="485" ht="15.75" customHeight="1">
      <c r="A485" s="74"/>
    </row>
    <row r="486" ht="15.75" customHeight="1">
      <c r="A486" s="74"/>
    </row>
    <row r="487" ht="15.75" customHeight="1">
      <c r="A487" s="74"/>
    </row>
    <row r="488" ht="15.75" customHeight="1">
      <c r="A488" s="74"/>
    </row>
    <row r="489" ht="15.75" customHeight="1">
      <c r="A489" s="74"/>
    </row>
    <row r="490" ht="15.75" customHeight="1">
      <c r="A490" s="74"/>
    </row>
    <row r="491" ht="15.75" customHeight="1">
      <c r="A491" s="74"/>
    </row>
    <row r="492" ht="15.75" customHeight="1">
      <c r="A492" s="74"/>
    </row>
    <row r="493" ht="15.75" customHeight="1">
      <c r="A493" s="74"/>
    </row>
    <row r="494" ht="15.75" customHeight="1">
      <c r="A494" s="74"/>
    </row>
    <row r="495" ht="15.75" customHeight="1">
      <c r="A495" s="74"/>
    </row>
    <row r="496" ht="15.75" customHeight="1">
      <c r="A496" s="74"/>
    </row>
    <row r="497" ht="15.75" customHeight="1">
      <c r="A497" s="74"/>
    </row>
    <row r="498" ht="15.75" customHeight="1">
      <c r="A498" s="74"/>
    </row>
    <row r="499" ht="15.75" customHeight="1">
      <c r="A499" s="74"/>
    </row>
    <row r="500" ht="15.75" customHeight="1">
      <c r="A500" s="74"/>
    </row>
    <row r="501" ht="15.75" customHeight="1">
      <c r="A501" s="74"/>
    </row>
    <row r="502" ht="15.75" customHeight="1">
      <c r="A502" s="74"/>
    </row>
    <row r="503" ht="15.75" customHeight="1">
      <c r="A503" s="74"/>
    </row>
    <row r="504" ht="15.75" customHeight="1">
      <c r="A504" s="74"/>
    </row>
    <row r="505" ht="15.75" customHeight="1">
      <c r="A505" s="74"/>
    </row>
    <row r="506" ht="15.75" customHeight="1">
      <c r="A506" s="74"/>
    </row>
    <row r="507" ht="15.75" customHeight="1">
      <c r="A507" s="74"/>
    </row>
    <row r="508" ht="15.75" customHeight="1">
      <c r="A508" s="74"/>
    </row>
    <row r="509" ht="15.75" customHeight="1">
      <c r="A509" s="74"/>
    </row>
    <row r="510" ht="15.75" customHeight="1">
      <c r="A510" s="74"/>
    </row>
    <row r="511" ht="15.75" customHeight="1">
      <c r="A511" s="74"/>
    </row>
    <row r="512" ht="15.75" customHeight="1">
      <c r="A512" s="74"/>
    </row>
    <row r="513" ht="15.75" customHeight="1">
      <c r="A513" s="74"/>
    </row>
    <row r="514" ht="15.75" customHeight="1">
      <c r="A514" s="74"/>
    </row>
    <row r="515" ht="15.75" customHeight="1">
      <c r="A515" s="74"/>
    </row>
    <row r="516" ht="15.75" customHeight="1">
      <c r="A516" s="74"/>
    </row>
    <row r="517" ht="15.75" customHeight="1">
      <c r="A517" s="74"/>
    </row>
    <row r="518" ht="15.75" customHeight="1">
      <c r="A518" s="74"/>
    </row>
    <row r="519" ht="15.75" customHeight="1">
      <c r="A519" s="74"/>
    </row>
    <row r="520" ht="15.75" customHeight="1">
      <c r="A520" s="74"/>
    </row>
    <row r="521" ht="15.75" customHeight="1">
      <c r="A521" s="74"/>
    </row>
    <row r="522" ht="15.75" customHeight="1">
      <c r="A522" s="74"/>
    </row>
    <row r="523" ht="15.75" customHeight="1">
      <c r="A523" s="74"/>
    </row>
    <row r="524" ht="15.75" customHeight="1">
      <c r="A524" s="74"/>
    </row>
    <row r="525" ht="15.75" customHeight="1">
      <c r="A525" s="74"/>
    </row>
    <row r="526" ht="15.75" customHeight="1">
      <c r="A526" s="74"/>
    </row>
    <row r="527" ht="15.75" customHeight="1">
      <c r="A527" s="74"/>
    </row>
    <row r="528" ht="15.75" customHeight="1">
      <c r="A528" s="74"/>
    </row>
    <row r="529" ht="15.75" customHeight="1">
      <c r="A529" s="74"/>
    </row>
    <row r="530" ht="15.75" customHeight="1">
      <c r="A530" s="74"/>
    </row>
    <row r="531" ht="15.75" customHeight="1">
      <c r="A531" s="74"/>
    </row>
    <row r="532" ht="15.75" customHeight="1">
      <c r="A532" s="74"/>
    </row>
    <row r="533" ht="15.75" customHeight="1">
      <c r="A533" s="74"/>
    </row>
    <row r="534" ht="15.75" customHeight="1">
      <c r="A534" s="74"/>
    </row>
    <row r="535" ht="15.75" customHeight="1">
      <c r="A535" s="74"/>
    </row>
    <row r="536" ht="15.75" customHeight="1">
      <c r="A536" s="74"/>
    </row>
    <row r="537" ht="15.75" customHeight="1">
      <c r="A537" s="74"/>
    </row>
    <row r="538" ht="15.75" customHeight="1">
      <c r="A538" s="74"/>
    </row>
    <row r="539" ht="15.75" customHeight="1">
      <c r="A539" s="74"/>
    </row>
    <row r="540" ht="15.75" customHeight="1">
      <c r="A540" s="74"/>
    </row>
    <row r="541" ht="15.75" customHeight="1">
      <c r="A541" s="74"/>
    </row>
    <row r="542" ht="15.75" customHeight="1">
      <c r="A542" s="74"/>
    </row>
    <row r="543" ht="15.75" customHeight="1">
      <c r="A543" s="74"/>
    </row>
    <row r="544" ht="15.75" customHeight="1">
      <c r="A544" s="74"/>
    </row>
    <row r="545" ht="15.75" customHeight="1">
      <c r="A545" s="74"/>
    </row>
    <row r="546" ht="15.75" customHeight="1">
      <c r="A546" s="74"/>
    </row>
    <row r="547" ht="15.75" customHeight="1">
      <c r="A547" s="74"/>
    </row>
    <row r="548" ht="15.75" customHeight="1">
      <c r="A548" s="74"/>
    </row>
    <row r="549" ht="15.75" customHeight="1">
      <c r="A549" s="74"/>
    </row>
    <row r="550" ht="15.75" customHeight="1">
      <c r="A550" s="74"/>
    </row>
    <row r="551" ht="15.75" customHeight="1">
      <c r="A551" s="74"/>
    </row>
    <row r="552" ht="15.75" customHeight="1">
      <c r="A552" s="74"/>
    </row>
    <row r="553" ht="15.75" customHeight="1">
      <c r="A553" s="74"/>
    </row>
    <row r="554" ht="15.75" customHeight="1">
      <c r="A554" s="74"/>
    </row>
    <row r="555" ht="15.75" customHeight="1">
      <c r="A555" s="74"/>
    </row>
    <row r="556" ht="15.75" customHeight="1">
      <c r="A556" s="74"/>
    </row>
    <row r="557" ht="15.75" customHeight="1">
      <c r="A557" s="74"/>
    </row>
    <row r="558" ht="15.75" customHeight="1">
      <c r="A558" s="74"/>
    </row>
    <row r="559" ht="15.75" customHeight="1">
      <c r="A559" s="74"/>
    </row>
    <row r="560" ht="15.75" customHeight="1">
      <c r="A560" s="74"/>
    </row>
    <row r="561" ht="15.75" customHeight="1">
      <c r="A561" s="74"/>
    </row>
    <row r="562" ht="15.75" customHeight="1">
      <c r="A562" s="74"/>
    </row>
    <row r="563" ht="15.75" customHeight="1">
      <c r="A563" s="74"/>
    </row>
    <row r="564" ht="15.75" customHeight="1">
      <c r="A564" s="74"/>
    </row>
    <row r="565" ht="15.75" customHeight="1">
      <c r="A565" s="74"/>
    </row>
    <row r="566" ht="15.75" customHeight="1">
      <c r="A566" s="74"/>
    </row>
    <row r="567" ht="15.75" customHeight="1">
      <c r="A567" s="74"/>
    </row>
    <row r="568" ht="15.75" customHeight="1">
      <c r="A568" s="74"/>
    </row>
    <row r="569" ht="15.75" customHeight="1">
      <c r="A569" s="74"/>
    </row>
    <row r="570" ht="15.75" customHeight="1">
      <c r="A570" s="74"/>
    </row>
    <row r="571" ht="15.75" customHeight="1">
      <c r="A571" s="74"/>
    </row>
    <row r="572" ht="15.75" customHeight="1">
      <c r="A572" s="74"/>
    </row>
    <row r="573" ht="15.75" customHeight="1">
      <c r="A573" s="74"/>
    </row>
    <row r="574" ht="15.75" customHeight="1">
      <c r="A574" s="74"/>
    </row>
    <row r="575" ht="15.75" customHeight="1">
      <c r="A575" s="74"/>
    </row>
    <row r="576" ht="15.75" customHeight="1">
      <c r="A576" s="74"/>
    </row>
    <row r="577" ht="15.75" customHeight="1">
      <c r="A577" s="74"/>
    </row>
    <row r="578" ht="15.75" customHeight="1">
      <c r="A578" s="74"/>
    </row>
    <row r="579" ht="15.75" customHeight="1">
      <c r="A579" s="74"/>
    </row>
    <row r="580" ht="15.75" customHeight="1">
      <c r="A580" s="74"/>
    </row>
    <row r="581" ht="15.75" customHeight="1">
      <c r="A581" s="74"/>
    </row>
    <row r="582" ht="15.75" customHeight="1">
      <c r="A582" s="74"/>
    </row>
    <row r="583" ht="15.75" customHeight="1">
      <c r="A583" s="74"/>
    </row>
    <row r="584" ht="15.75" customHeight="1">
      <c r="A584" s="74"/>
    </row>
    <row r="585" ht="15.75" customHeight="1">
      <c r="A585" s="74"/>
    </row>
    <row r="586" ht="15.75" customHeight="1">
      <c r="A586" s="74"/>
    </row>
    <row r="587" ht="15.75" customHeight="1">
      <c r="A587" s="74"/>
    </row>
    <row r="588" ht="15.75" customHeight="1">
      <c r="A588" s="74"/>
    </row>
    <row r="589" ht="15.75" customHeight="1">
      <c r="A589" s="74"/>
    </row>
    <row r="590" ht="15.75" customHeight="1">
      <c r="A590" s="74"/>
    </row>
    <row r="591" ht="15.75" customHeight="1">
      <c r="A591" s="74"/>
    </row>
    <row r="592" ht="15.75" customHeight="1">
      <c r="A592" s="74"/>
    </row>
    <row r="593" ht="15.75" customHeight="1">
      <c r="A593" s="74"/>
    </row>
    <row r="594" ht="15.75" customHeight="1">
      <c r="A594" s="74"/>
    </row>
    <row r="595" ht="15.75" customHeight="1">
      <c r="A595" s="74"/>
    </row>
    <row r="596" ht="15.75" customHeight="1">
      <c r="A596" s="74"/>
    </row>
    <row r="597" ht="15.75" customHeight="1">
      <c r="A597" s="74"/>
    </row>
    <row r="598" ht="15.75" customHeight="1">
      <c r="A598" s="74"/>
    </row>
    <row r="599" ht="15.75" customHeight="1">
      <c r="A599" s="74"/>
    </row>
    <row r="600" ht="15.75" customHeight="1">
      <c r="A600" s="74"/>
    </row>
    <row r="601" ht="15.75" customHeight="1">
      <c r="A601" s="74"/>
    </row>
    <row r="602" ht="15.75" customHeight="1">
      <c r="A602" s="74"/>
    </row>
    <row r="603" ht="15.75" customHeight="1">
      <c r="A603" s="74"/>
    </row>
    <row r="604" ht="15.75" customHeight="1">
      <c r="A604" s="74"/>
    </row>
    <row r="605" ht="15.75" customHeight="1">
      <c r="A605" s="74"/>
    </row>
    <row r="606" ht="15.75" customHeight="1">
      <c r="A606" s="74"/>
    </row>
    <row r="607" ht="15.75" customHeight="1">
      <c r="A607" s="74"/>
    </row>
    <row r="608" ht="15.75" customHeight="1">
      <c r="A608" s="74"/>
    </row>
    <row r="609" ht="15.75" customHeight="1">
      <c r="A609" s="74"/>
    </row>
    <row r="610" ht="15.75" customHeight="1">
      <c r="A610" s="74"/>
    </row>
    <row r="611" ht="15.75" customHeight="1">
      <c r="A611" s="74"/>
    </row>
    <row r="612" ht="15.75" customHeight="1">
      <c r="A612" s="74"/>
    </row>
    <row r="613" ht="15.75" customHeight="1">
      <c r="A613" s="74"/>
    </row>
    <row r="614" ht="15.75" customHeight="1">
      <c r="A614" s="74"/>
    </row>
    <row r="615" ht="15.75" customHeight="1">
      <c r="A615" s="74"/>
    </row>
    <row r="616" ht="15.75" customHeight="1">
      <c r="A616" s="74"/>
    </row>
    <row r="617" ht="15.75" customHeight="1">
      <c r="A617" s="74"/>
    </row>
    <row r="618" ht="15.75" customHeight="1">
      <c r="A618" s="74"/>
    </row>
    <row r="619" ht="15.75" customHeight="1">
      <c r="A619" s="74"/>
    </row>
    <row r="620" ht="15.75" customHeight="1">
      <c r="A620" s="74"/>
    </row>
    <row r="621" ht="15.75" customHeight="1">
      <c r="A621" s="74"/>
    </row>
    <row r="622" ht="15.75" customHeight="1">
      <c r="A622" s="74"/>
    </row>
    <row r="623" ht="15.75" customHeight="1">
      <c r="A623" s="74"/>
    </row>
    <row r="624" ht="15.75" customHeight="1">
      <c r="A624" s="74"/>
    </row>
    <row r="625" ht="15.75" customHeight="1">
      <c r="A625" s="74"/>
    </row>
    <row r="626" ht="15.75" customHeight="1">
      <c r="A626" s="74"/>
    </row>
    <row r="627" ht="15.75" customHeight="1">
      <c r="A627" s="74"/>
    </row>
    <row r="628" ht="15.75" customHeight="1">
      <c r="A628" s="74"/>
    </row>
    <row r="629" ht="15.75" customHeight="1">
      <c r="A629" s="74"/>
    </row>
    <row r="630" ht="15.75" customHeight="1">
      <c r="A630" s="74"/>
    </row>
    <row r="631" ht="15.75" customHeight="1">
      <c r="A631" s="74"/>
    </row>
    <row r="632" ht="15.75" customHeight="1">
      <c r="A632" s="74"/>
    </row>
    <row r="633" ht="15.75" customHeight="1">
      <c r="A633" s="74"/>
    </row>
    <row r="634" ht="15.75" customHeight="1">
      <c r="A634" s="74"/>
    </row>
    <row r="635" ht="15.75" customHeight="1">
      <c r="A635" s="74"/>
    </row>
    <row r="636" ht="15.75" customHeight="1">
      <c r="A636" s="74"/>
    </row>
    <row r="637" ht="15.75" customHeight="1">
      <c r="A637" s="74"/>
    </row>
    <row r="638" ht="15.75" customHeight="1">
      <c r="A638" s="74"/>
    </row>
    <row r="639" ht="15.75" customHeight="1">
      <c r="A639" s="74"/>
    </row>
    <row r="640" ht="15.75" customHeight="1">
      <c r="A640" s="74"/>
    </row>
    <row r="641" ht="15.75" customHeight="1">
      <c r="A641" s="74"/>
    </row>
    <row r="642" ht="15.75" customHeight="1">
      <c r="A642" s="74"/>
    </row>
    <row r="643" ht="15.75" customHeight="1">
      <c r="A643" s="74"/>
    </row>
    <row r="644" ht="15.75" customHeight="1">
      <c r="A644" s="74"/>
    </row>
    <row r="645" ht="15.75" customHeight="1">
      <c r="A645" s="74"/>
    </row>
    <row r="646" ht="15.75" customHeight="1">
      <c r="A646" s="74"/>
    </row>
    <row r="647" ht="15.75" customHeight="1">
      <c r="A647" s="74"/>
    </row>
    <row r="648" ht="15.75" customHeight="1">
      <c r="A648" s="74"/>
    </row>
    <row r="649" ht="15.75" customHeight="1">
      <c r="A649" s="74"/>
    </row>
    <row r="650" ht="15.75" customHeight="1">
      <c r="A650" s="74"/>
    </row>
    <row r="651" ht="15.75" customHeight="1">
      <c r="A651" s="74"/>
    </row>
    <row r="652" ht="15.75" customHeight="1">
      <c r="A652" s="74"/>
    </row>
    <row r="653" ht="15.75" customHeight="1">
      <c r="A653" s="74"/>
    </row>
    <row r="654" ht="15.75" customHeight="1">
      <c r="A654" s="74"/>
    </row>
    <row r="655" ht="15.75" customHeight="1">
      <c r="A655" s="74"/>
    </row>
    <row r="656" ht="15.75" customHeight="1">
      <c r="A656" s="74"/>
    </row>
    <row r="657" ht="15.75" customHeight="1">
      <c r="A657" s="74"/>
    </row>
    <row r="658" ht="15.75" customHeight="1">
      <c r="A658" s="74"/>
    </row>
    <row r="659" ht="15.75" customHeight="1">
      <c r="A659" s="74"/>
    </row>
    <row r="660" ht="15.75" customHeight="1">
      <c r="A660" s="74"/>
    </row>
    <row r="661" ht="15.75" customHeight="1">
      <c r="A661" s="74"/>
    </row>
    <row r="662" ht="15.75" customHeight="1">
      <c r="A662" s="74"/>
    </row>
    <row r="663" ht="15.75" customHeight="1">
      <c r="A663" s="74"/>
    </row>
    <row r="664" ht="15.75" customHeight="1">
      <c r="A664" s="74"/>
    </row>
    <row r="665" ht="15.75" customHeight="1">
      <c r="A665" s="74"/>
    </row>
    <row r="666" ht="15.75" customHeight="1">
      <c r="A666" s="74"/>
    </row>
    <row r="667" ht="15.75" customHeight="1">
      <c r="A667" s="74"/>
    </row>
    <row r="668" ht="15.75" customHeight="1">
      <c r="A668" s="74"/>
    </row>
    <row r="669" ht="15.75" customHeight="1">
      <c r="A669" s="74"/>
    </row>
    <row r="670" ht="15.75" customHeight="1">
      <c r="A670" s="74"/>
    </row>
    <row r="671" ht="15.75" customHeight="1">
      <c r="A671" s="74"/>
    </row>
    <row r="672" ht="15.75" customHeight="1">
      <c r="A672" s="74"/>
    </row>
    <row r="673" ht="15.75" customHeight="1">
      <c r="A673" s="74"/>
    </row>
    <row r="674" ht="15.75" customHeight="1">
      <c r="A674" s="74"/>
    </row>
    <row r="675" ht="15.75" customHeight="1">
      <c r="A675" s="74"/>
    </row>
    <row r="676" ht="15.75" customHeight="1">
      <c r="A676" s="74"/>
    </row>
    <row r="677" ht="15.75" customHeight="1">
      <c r="A677" s="74"/>
    </row>
    <row r="678" ht="15.75" customHeight="1">
      <c r="A678" s="74"/>
    </row>
    <row r="679" ht="15.75" customHeight="1">
      <c r="A679" s="74"/>
    </row>
    <row r="680" ht="15.75" customHeight="1">
      <c r="A680" s="74"/>
    </row>
    <row r="681" ht="15.75" customHeight="1">
      <c r="A681" s="74"/>
    </row>
    <row r="682" ht="15.75" customHeight="1">
      <c r="A682" s="74"/>
    </row>
    <row r="683" ht="15.75" customHeight="1">
      <c r="A683" s="74"/>
    </row>
    <row r="684" ht="15.75" customHeight="1">
      <c r="A684" s="74"/>
    </row>
    <row r="685" ht="15.75" customHeight="1">
      <c r="A685" s="74"/>
    </row>
    <row r="686" ht="15.75" customHeight="1">
      <c r="A686" s="74"/>
    </row>
    <row r="687" ht="15.75" customHeight="1">
      <c r="A687" s="74"/>
    </row>
    <row r="688" ht="15.75" customHeight="1">
      <c r="A688" s="74"/>
    </row>
    <row r="689" ht="15.75" customHeight="1">
      <c r="A689" s="74"/>
    </row>
    <row r="690" ht="15.75" customHeight="1">
      <c r="A690" s="74"/>
    </row>
    <row r="691" ht="15.75" customHeight="1">
      <c r="A691" s="74"/>
    </row>
    <row r="692" ht="15.75" customHeight="1">
      <c r="A692" s="74"/>
    </row>
    <row r="693" ht="15.75" customHeight="1">
      <c r="A693" s="74"/>
    </row>
    <row r="694" ht="15.75" customHeight="1">
      <c r="A694" s="74"/>
    </row>
    <row r="695" ht="15.75" customHeight="1">
      <c r="A695" s="74"/>
    </row>
    <row r="696" ht="15.75" customHeight="1">
      <c r="A696" s="74"/>
    </row>
    <row r="697" ht="15.75" customHeight="1">
      <c r="A697" s="74"/>
    </row>
    <row r="698" ht="15.75" customHeight="1">
      <c r="A698" s="74"/>
    </row>
    <row r="699" ht="15.75" customHeight="1">
      <c r="A699" s="74"/>
    </row>
    <row r="700" ht="15.75" customHeight="1">
      <c r="A700" s="74"/>
    </row>
    <row r="701" ht="15.75" customHeight="1">
      <c r="A701" s="74"/>
    </row>
    <row r="702" ht="15.75" customHeight="1">
      <c r="A702" s="74"/>
    </row>
    <row r="703" ht="15.75" customHeight="1">
      <c r="A703" s="74"/>
    </row>
    <row r="704" ht="15.75" customHeight="1">
      <c r="A704" s="74"/>
    </row>
    <row r="705" ht="15.75" customHeight="1">
      <c r="A705" s="74"/>
    </row>
    <row r="706" ht="15.75" customHeight="1">
      <c r="A706" s="74"/>
    </row>
    <row r="707" ht="15.75" customHeight="1">
      <c r="A707" s="74"/>
    </row>
    <row r="708" ht="15.75" customHeight="1">
      <c r="A708" s="74"/>
    </row>
    <row r="709" ht="15.75" customHeight="1">
      <c r="A709" s="74"/>
    </row>
    <row r="710" ht="15.75" customHeight="1">
      <c r="A710" s="74"/>
    </row>
    <row r="711" ht="15.75" customHeight="1">
      <c r="A711" s="74"/>
    </row>
    <row r="712" ht="15.75" customHeight="1">
      <c r="A712" s="74"/>
    </row>
    <row r="713" ht="15.75" customHeight="1">
      <c r="A713" s="74"/>
    </row>
    <row r="714" ht="15.75" customHeight="1">
      <c r="A714" s="74"/>
    </row>
    <row r="715" ht="15.75" customHeight="1">
      <c r="A715" s="74"/>
    </row>
    <row r="716" ht="15.75" customHeight="1">
      <c r="A716" s="74"/>
    </row>
    <row r="717" ht="15.75" customHeight="1">
      <c r="A717" s="74"/>
    </row>
    <row r="718" ht="15.75" customHeight="1">
      <c r="A718" s="74"/>
    </row>
    <row r="719" ht="15.75" customHeight="1">
      <c r="A719" s="74"/>
    </row>
    <row r="720" ht="15.75" customHeight="1">
      <c r="A720" s="74"/>
    </row>
    <row r="721" ht="15.75" customHeight="1">
      <c r="A721" s="74"/>
    </row>
    <row r="722" ht="15.75" customHeight="1">
      <c r="A722" s="74"/>
    </row>
    <row r="723" ht="15.75" customHeight="1">
      <c r="A723" s="74"/>
    </row>
    <row r="724" ht="15.75" customHeight="1">
      <c r="A724" s="74"/>
    </row>
    <row r="725" ht="15.75" customHeight="1">
      <c r="A725" s="74"/>
    </row>
    <row r="726" ht="15.75" customHeight="1">
      <c r="A726" s="74"/>
    </row>
    <row r="727" ht="15.75" customHeight="1">
      <c r="A727" s="74"/>
    </row>
    <row r="728" ht="15.75" customHeight="1">
      <c r="A728" s="74"/>
    </row>
    <row r="729" ht="15.75" customHeight="1">
      <c r="A729" s="74"/>
    </row>
    <row r="730" ht="15.75" customHeight="1">
      <c r="A730" s="74"/>
    </row>
    <row r="731" ht="15.75" customHeight="1">
      <c r="A731" s="74"/>
    </row>
    <row r="732" ht="15.75" customHeight="1">
      <c r="A732" s="74"/>
    </row>
    <row r="733" ht="15.75" customHeight="1">
      <c r="A733" s="74"/>
    </row>
    <row r="734" ht="15.75" customHeight="1">
      <c r="A734" s="74"/>
    </row>
    <row r="735" ht="15.75" customHeight="1">
      <c r="A735" s="74"/>
    </row>
    <row r="736" ht="15.75" customHeight="1">
      <c r="A736" s="74"/>
    </row>
    <row r="737" ht="15.75" customHeight="1">
      <c r="A737" s="74"/>
    </row>
    <row r="738" ht="15.75" customHeight="1">
      <c r="A738" s="74"/>
    </row>
    <row r="739" ht="15.75" customHeight="1">
      <c r="A739" s="74"/>
    </row>
    <row r="740" ht="15.75" customHeight="1">
      <c r="A740" s="74"/>
    </row>
    <row r="741" ht="15.75" customHeight="1">
      <c r="A741" s="74"/>
    </row>
    <row r="742" ht="15.75" customHeight="1">
      <c r="A742" s="74"/>
    </row>
    <row r="743" ht="15.75" customHeight="1">
      <c r="A743" s="74"/>
    </row>
    <row r="744" ht="15.75" customHeight="1">
      <c r="A744" s="74"/>
    </row>
    <row r="745" ht="15.75" customHeight="1">
      <c r="A745" s="74"/>
    </row>
    <row r="746" ht="15.75" customHeight="1">
      <c r="A746" s="74"/>
    </row>
    <row r="747" ht="15.75" customHeight="1">
      <c r="A747" s="74"/>
    </row>
    <row r="748" ht="15.75" customHeight="1">
      <c r="A748" s="74"/>
    </row>
    <row r="749" ht="15.75" customHeight="1">
      <c r="A749" s="74"/>
    </row>
    <row r="750" ht="15.75" customHeight="1">
      <c r="A750" s="74"/>
    </row>
    <row r="751" ht="15.75" customHeight="1">
      <c r="A751" s="74"/>
    </row>
    <row r="752" ht="15.75" customHeight="1">
      <c r="A752" s="74"/>
    </row>
    <row r="753" ht="15.75" customHeight="1">
      <c r="A753" s="74"/>
    </row>
    <row r="754" ht="15.75" customHeight="1">
      <c r="A754" s="74"/>
    </row>
    <row r="755" ht="15.75" customHeight="1">
      <c r="A755" s="74"/>
    </row>
    <row r="756" ht="15.75" customHeight="1">
      <c r="A756" s="74"/>
    </row>
    <row r="757" ht="15.75" customHeight="1">
      <c r="A757" s="74"/>
    </row>
    <row r="758" ht="15.75" customHeight="1">
      <c r="A758" s="74"/>
    </row>
    <row r="759" ht="15.75" customHeight="1">
      <c r="A759" s="74"/>
    </row>
    <row r="760" ht="15.75" customHeight="1">
      <c r="A760" s="74"/>
    </row>
    <row r="761" ht="15.75" customHeight="1">
      <c r="A761" s="74"/>
    </row>
    <row r="762" ht="15.75" customHeight="1">
      <c r="A762" s="74"/>
    </row>
    <row r="763" ht="15.75" customHeight="1">
      <c r="A763" s="74"/>
    </row>
    <row r="764" ht="15.75" customHeight="1">
      <c r="A764" s="74"/>
    </row>
    <row r="765" ht="15.75" customHeight="1">
      <c r="A765" s="74"/>
    </row>
    <row r="766" ht="15.75" customHeight="1">
      <c r="A766" s="74"/>
    </row>
    <row r="767" ht="15.75" customHeight="1">
      <c r="A767" s="74"/>
    </row>
    <row r="768" ht="15.75" customHeight="1">
      <c r="A768" s="74"/>
    </row>
    <row r="769" ht="15.75" customHeight="1">
      <c r="A769" s="74"/>
    </row>
    <row r="770" ht="15.75" customHeight="1">
      <c r="A770" s="74"/>
    </row>
    <row r="771" ht="15.75" customHeight="1">
      <c r="A771" s="74"/>
    </row>
    <row r="772" ht="15.75" customHeight="1">
      <c r="A772" s="74"/>
    </row>
    <row r="773" ht="15.75" customHeight="1">
      <c r="A773" s="74"/>
    </row>
    <row r="774" ht="15.75" customHeight="1">
      <c r="A774" s="74"/>
    </row>
    <row r="775" ht="15.75" customHeight="1">
      <c r="A775" s="74"/>
    </row>
    <row r="776" ht="15.75" customHeight="1">
      <c r="A776" s="74"/>
    </row>
    <row r="777" ht="15.75" customHeight="1">
      <c r="A777" s="74"/>
    </row>
    <row r="778" ht="15.75" customHeight="1">
      <c r="A778" s="74"/>
    </row>
    <row r="779" ht="15.75" customHeight="1">
      <c r="A779" s="74"/>
    </row>
    <row r="780" ht="15.75" customHeight="1">
      <c r="A780" s="74"/>
    </row>
    <row r="781" ht="15.75" customHeight="1">
      <c r="A781" s="74"/>
    </row>
    <row r="782" ht="15.75" customHeight="1">
      <c r="A782" s="74"/>
    </row>
    <row r="783" ht="15.75" customHeight="1">
      <c r="A783" s="74"/>
    </row>
    <row r="784" ht="15.75" customHeight="1">
      <c r="A784" s="74"/>
    </row>
    <row r="785" ht="15.75" customHeight="1">
      <c r="A785" s="74"/>
    </row>
    <row r="786" ht="15.75" customHeight="1">
      <c r="A786" s="74"/>
    </row>
    <row r="787" ht="15.75" customHeight="1">
      <c r="A787" s="74"/>
    </row>
    <row r="788" ht="15.75" customHeight="1">
      <c r="A788" s="74"/>
    </row>
    <row r="789" ht="15.75" customHeight="1">
      <c r="A789" s="74"/>
    </row>
    <row r="790" ht="15.75" customHeight="1">
      <c r="A790" s="74"/>
    </row>
    <row r="791" ht="15.75" customHeight="1">
      <c r="A791" s="74"/>
    </row>
    <row r="792" ht="15.75" customHeight="1">
      <c r="A792" s="74"/>
    </row>
    <row r="793" ht="15.75" customHeight="1">
      <c r="A793" s="74"/>
    </row>
    <row r="794" ht="15.75" customHeight="1">
      <c r="A794" s="74"/>
    </row>
    <row r="795" ht="15.75" customHeight="1">
      <c r="A795" s="74"/>
    </row>
    <row r="796" ht="15.75" customHeight="1">
      <c r="A796" s="74"/>
    </row>
    <row r="797" ht="15.75" customHeight="1">
      <c r="A797" s="74"/>
    </row>
    <row r="798" ht="15.75" customHeight="1">
      <c r="A798" s="74"/>
    </row>
    <row r="799" ht="15.75" customHeight="1">
      <c r="A799" s="74"/>
    </row>
    <row r="800" ht="15.75" customHeight="1">
      <c r="A800" s="74"/>
    </row>
    <row r="801" ht="15.75" customHeight="1">
      <c r="A801" s="74"/>
    </row>
    <row r="802" ht="15.75" customHeight="1">
      <c r="A802" s="74"/>
    </row>
    <row r="803" ht="15.75" customHeight="1">
      <c r="A803" s="74"/>
    </row>
    <row r="804" ht="15.75" customHeight="1">
      <c r="A804" s="74"/>
    </row>
    <row r="805" ht="15.75" customHeight="1">
      <c r="A805" s="74"/>
    </row>
    <row r="806" ht="15.75" customHeight="1">
      <c r="A806" s="74"/>
    </row>
    <row r="807" ht="15.75" customHeight="1">
      <c r="A807" s="74"/>
    </row>
    <row r="808" ht="15.75" customHeight="1">
      <c r="A808" s="74"/>
    </row>
    <row r="809" ht="15.75" customHeight="1">
      <c r="A809" s="74"/>
    </row>
    <row r="810" ht="15.75" customHeight="1">
      <c r="A810" s="74"/>
    </row>
    <row r="811" ht="15.75" customHeight="1">
      <c r="A811" s="74"/>
    </row>
    <row r="812" ht="15.75" customHeight="1">
      <c r="A812" s="74"/>
    </row>
    <row r="813" ht="15.75" customHeight="1">
      <c r="A813" s="74"/>
    </row>
    <row r="814" ht="15.75" customHeight="1">
      <c r="A814" s="74"/>
    </row>
    <row r="815" ht="15.75" customHeight="1">
      <c r="A815" s="74"/>
    </row>
    <row r="816" ht="15.75" customHeight="1">
      <c r="A816" s="74"/>
    </row>
    <row r="817" ht="15.75" customHeight="1">
      <c r="A817" s="74"/>
    </row>
    <row r="818" ht="15.75" customHeight="1">
      <c r="A818" s="74"/>
    </row>
    <row r="819" ht="15.75" customHeight="1">
      <c r="A819" s="74"/>
    </row>
    <row r="820" ht="15.75" customHeight="1">
      <c r="A820" s="74"/>
    </row>
    <row r="821" ht="15.75" customHeight="1">
      <c r="A821" s="74"/>
    </row>
    <row r="822" ht="15.75" customHeight="1">
      <c r="A822" s="74"/>
    </row>
    <row r="823" ht="15.75" customHeight="1">
      <c r="A823" s="74"/>
    </row>
    <row r="824" ht="15.75" customHeight="1">
      <c r="A824" s="74"/>
    </row>
    <row r="825" ht="15.75" customHeight="1">
      <c r="A825" s="74"/>
    </row>
    <row r="826" ht="15.75" customHeight="1">
      <c r="A826" s="74"/>
    </row>
    <row r="827" ht="15.75" customHeight="1">
      <c r="A827" s="74"/>
    </row>
    <row r="828" ht="15.75" customHeight="1">
      <c r="A828" s="74"/>
    </row>
    <row r="829" ht="15.75" customHeight="1">
      <c r="A829" s="74"/>
    </row>
    <row r="830" ht="15.75" customHeight="1">
      <c r="A830" s="74"/>
    </row>
    <row r="831" ht="15.75" customHeight="1">
      <c r="A831" s="74"/>
    </row>
    <row r="832" ht="15.75" customHeight="1">
      <c r="A832" s="74"/>
    </row>
    <row r="833" ht="15.75" customHeight="1">
      <c r="A833" s="74"/>
    </row>
    <row r="834" ht="15.75" customHeight="1">
      <c r="A834" s="74"/>
    </row>
    <row r="835" ht="15.75" customHeight="1">
      <c r="A835" s="74"/>
    </row>
    <row r="836" ht="15.75" customHeight="1">
      <c r="A836" s="74"/>
    </row>
    <row r="837" ht="15.75" customHeight="1">
      <c r="A837" s="74"/>
    </row>
    <row r="838" ht="15.75" customHeight="1">
      <c r="A838" s="74"/>
    </row>
    <row r="839" ht="15.75" customHeight="1">
      <c r="A839" s="74"/>
    </row>
    <row r="840" ht="15.75" customHeight="1">
      <c r="A840" s="74"/>
    </row>
    <row r="841" ht="15.75" customHeight="1">
      <c r="A841" s="74"/>
    </row>
    <row r="842" ht="15.75" customHeight="1">
      <c r="A842" s="74"/>
    </row>
    <row r="843" ht="15.75" customHeight="1">
      <c r="A843" s="74"/>
    </row>
    <row r="844" ht="15.75" customHeight="1">
      <c r="A844" s="74"/>
    </row>
    <row r="845" ht="15.75" customHeight="1">
      <c r="A845" s="74"/>
    </row>
    <row r="846" ht="15.75" customHeight="1">
      <c r="A846" s="74"/>
    </row>
    <row r="847" ht="15.75" customHeight="1">
      <c r="A847" s="74"/>
    </row>
    <row r="848" ht="15.75" customHeight="1">
      <c r="A848" s="74"/>
    </row>
    <row r="849" ht="15.75" customHeight="1">
      <c r="A849" s="74"/>
    </row>
    <row r="850" ht="15.75" customHeight="1">
      <c r="A850" s="74"/>
    </row>
    <row r="851" ht="15.75" customHeight="1">
      <c r="A851" s="74"/>
    </row>
    <row r="852" ht="15.75" customHeight="1">
      <c r="A852" s="74"/>
    </row>
    <row r="853" ht="15.75" customHeight="1">
      <c r="A853" s="74"/>
    </row>
    <row r="854" ht="15.75" customHeight="1">
      <c r="A854" s="74"/>
    </row>
    <row r="855" ht="15.75" customHeight="1">
      <c r="A855" s="74"/>
    </row>
    <row r="856" ht="15.75" customHeight="1">
      <c r="A856" s="74"/>
    </row>
    <row r="857" ht="15.75" customHeight="1">
      <c r="A857" s="74"/>
    </row>
    <row r="858" ht="15.75" customHeight="1">
      <c r="A858" s="74"/>
    </row>
    <row r="859" ht="15.75" customHeight="1">
      <c r="A859" s="74"/>
    </row>
    <row r="860" ht="15.75" customHeight="1">
      <c r="A860" s="74"/>
    </row>
    <row r="861" ht="15.75" customHeight="1">
      <c r="A861" s="74"/>
    </row>
    <row r="862" ht="15.75" customHeight="1">
      <c r="A862" s="74"/>
    </row>
    <row r="863" ht="15.75" customHeight="1">
      <c r="A863" s="74"/>
    </row>
    <row r="864" ht="15.75" customHeight="1">
      <c r="A864" s="74"/>
    </row>
    <row r="865" ht="15.75" customHeight="1">
      <c r="A865" s="74"/>
    </row>
    <row r="866" ht="15.75" customHeight="1">
      <c r="A866" s="74"/>
    </row>
    <row r="867" ht="15.75" customHeight="1">
      <c r="A867" s="74"/>
    </row>
    <row r="868" ht="15.75" customHeight="1">
      <c r="A868" s="74"/>
    </row>
    <row r="869" ht="15.75" customHeight="1">
      <c r="A869" s="74"/>
    </row>
    <row r="870" ht="15.75" customHeight="1">
      <c r="A870" s="74"/>
    </row>
    <row r="871" ht="15.75" customHeight="1">
      <c r="A871" s="74"/>
    </row>
    <row r="872" ht="15.75" customHeight="1">
      <c r="A872" s="74"/>
    </row>
    <row r="873" ht="15.75" customHeight="1">
      <c r="A873" s="74"/>
    </row>
    <row r="874" ht="15.75" customHeight="1">
      <c r="A874" s="74"/>
    </row>
    <row r="875" ht="15.75" customHeight="1">
      <c r="A875" s="74"/>
    </row>
    <row r="876" ht="15.75" customHeight="1">
      <c r="A876" s="74"/>
    </row>
    <row r="877" ht="15.75" customHeight="1">
      <c r="A877" s="74"/>
    </row>
    <row r="878" ht="15.75" customHeight="1">
      <c r="A878" s="74"/>
    </row>
    <row r="879" ht="15.75" customHeight="1">
      <c r="A879" s="74"/>
    </row>
    <row r="880" ht="15.75" customHeight="1">
      <c r="A880" s="74"/>
    </row>
    <row r="881" ht="15.75" customHeight="1">
      <c r="A881" s="74"/>
    </row>
    <row r="882" ht="15.75" customHeight="1">
      <c r="A882" s="74"/>
    </row>
    <row r="883" ht="15.75" customHeight="1">
      <c r="A883" s="74"/>
    </row>
    <row r="884" ht="15.75" customHeight="1">
      <c r="A884" s="74"/>
    </row>
    <row r="885" ht="15.75" customHeight="1">
      <c r="A885" s="74"/>
    </row>
    <row r="886" ht="15.75" customHeight="1">
      <c r="A886" s="74"/>
    </row>
    <row r="887" ht="15.75" customHeight="1">
      <c r="A887" s="74"/>
    </row>
    <row r="888" ht="15.75" customHeight="1">
      <c r="A888" s="74"/>
    </row>
    <row r="889" ht="15.75" customHeight="1">
      <c r="A889" s="74"/>
    </row>
    <row r="890" ht="15.75" customHeight="1">
      <c r="A890" s="74"/>
    </row>
    <row r="891" ht="15.75" customHeight="1">
      <c r="A891" s="74"/>
    </row>
    <row r="892" ht="15.75" customHeight="1">
      <c r="A892" s="74"/>
    </row>
    <row r="893" ht="15.75" customHeight="1">
      <c r="A893" s="74"/>
    </row>
    <row r="894" ht="15.75" customHeight="1">
      <c r="A894" s="74"/>
    </row>
    <row r="895" ht="15.75" customHeight="1">
      <c r="A895" s="74"/>
    </row>
    <row r="896" ht="15.75" customHeight="1">
      <c r="A896" s="74"/>
    </row>
    <row r="897" ht="15.75" customHeight="1">
      <c r="A897" s="74"/>
    </row>
    <row r="898" ht="15.75" customHeight="1">
      <c r="A898" s="74"/>
    </row>
    <row r="899" ht="15.75" customHeight="1">
      <c r="A899" s="74"/>
    </row>
    <row r="900" ht="15.75" customHeight="1">
      <c r="A900" s="74"/>
    </row>
    <row r="901" ht="15.75" customHeight="1">
      <c r="A901" s="74"/>
    </row>
    <row r="902" ht="15.75" customHeight="1">
      <c r="A902" s="74"/>
    </row>
    <row r="903" ht="15.75" customHeight="1">
      <c r="A903" s="74"/>
    </row>
    <row r="904" ht="15.75" customHeight="1">
      <c r="A904" s="74"/>
    </row>
    <row r="905" ht="15.75" customHeight="1">
      <c r="A905" s="74"/>
    </row>
    <row r="906" ht="15.75" customHeight="1">
      <c r="A906" s="74"/>
    </row>
    <row r="907" ht="15.75" customHeight="1">
      <c r="A907" s="74"/>
    </row>
    <row r="908" ht="15.75" customHeight="1">
      <c r="A908" s="74"/>
    </row>
    <row r="909" ht="15.75" customHeight="1">
      <c r="A909" s="74"/>
    </row>
    <row r="910" ht="15.75" customHeight="1">
      <c r="A910" s="74"/>
    </row>
    <row r="911" ht="15.75" customHeight="1">
      <c r="A911" s="74"/>
    </row>
    <row r="912" ht="15.75" customHeight="1">
      <c r="A912" s="74"/>
    </row>
    <row r="913" ht="15.75" customHeight="1">
      <c r="A913" s="74"/>
    </row>
    <row r="914" ht="15.75" customHeight="1">
      <c r="A914" s="74"/>
    </row>
    <row r="915" ht="15.75" customHeight="1">
      <c r="A915" s="74"/>
    </row>
    <row r="916" ht="15.75" customHeight="1">
      <c r="A916" s="74"/>
    </row>
    <row r="917" ht="15.75" customHeight="1">
      <c r="A917" s="74"/>
    </row>
    <row r="918" ht="15.75" customHeight="1">
      <c r="A918" s="74"/>
    </row>
    <row r="919" ht="15.75" customHeight="1">
      <c r="A919" s="74"/>
    </row>
    <row r="920" ht="15.75" customHeight="1">
      <c r="A920" s="74"/>
    </row>
    <row r="921" ht="15.75" customHeight="1">
      <c r="A921" s="74"/>
    </row>
    <row r="922" ht="15.75" customHeight="1">
      <c r="A922" s="74"/>
    </row>
    <row r="923" ht="15.75" customHeight="1">
      <c r="A923" s="74"/>
    </row>
    <row r="924" ht="15.75" customHeight="1">
      <c r="A924" s="74"/>
    </row>
    <row r="925" ht="15.75" customHeight="1">
      <c r="A925" s="74"/>
    </row>
    <row r="926" ht="15.75" customHeight="1">
      <c r="A926" s="74"/>
    </row>
    <row r="927" ht="15.75" customHeight="1">
      <c r="A927" s="74"/>
    </row>
    <row r="928" ht="15.75" customHeight="1">
      <c r="A928" s="74"/>
    </row>
    <row r="929" ht="15.75" customHeight="1">
      <c r="A929" s="74"/>
    </row>
    <row r="930" ht="15.75" customHeight="1">
      <c r="A930" s="74"/>
    </row>
    <row r="931" ht="15.75" customHeight="1">
      <c r="A931" s="74"/>
    </row>
    <row r="932" ht="15.75" customHeight="1">
      <c r="A932" s="74"/>
    </row>
    <row r="933" ht="15.75" customHeight="1">
      <c r="A933" s="74"/>
    </row>
    <row r="934" ht="15.75" customHeight="1">
      <c r="A934" s="74"/>
    </row>
    <row r="935" ht="15.75" customHeight="1">
      <c r="A935" s="74"/>
    </row>
    <row r="936" ht="15.75" customHeight="1">
      <c r="A936" s="74"/>
    </row>
    <row r="937" ht="15.75" customHeight="1">
      <c r="A937" s="74"/>
    </row>
    <row r="938" ht="15.75" customHeight="1">
      <c r="A938" s="74"/>
    </row>
    <row r="939" ht="15.75" customHeight="1">
      <c r="A939" s="74"/>
    </row>
    <row r="940" ht="15.75" customHeight="1">
      <c r="A940" s="74"/>
    </row>
    <row r="941" ht="15.75" customHeight="1">
      <c r="A941" s="74"/>
    </row>
    <row r="942" ht="15.75" customHeight="1">
      <c r="A942" s="74"/>
    </row>
    <row r="943" ht="15.75" customHeight="1">
      <c r="A943" s="74"/>
    </row>
    <row r="944" ht="15.75" customHeight="1">
      <c r="A944" s="74"/>
    </row>
    <row r="945" ht="15.75" customHeight="1">
      <c r="A945" s="74"/>
    </row>
    <row r="946" ht="15.75" customHeight="1">
      <c r="A946" s="74"/>
    </row>
    <row r="947" ht="15.75" customHeight="1">
      <c r="A947" s="74"/>
    </row>
    <row r="948" ht="15.75" customHeight="1">
      <c r="A948" s="74"/>
    </row>
    <row r="949" ht="15.75" customHeight="1">
      <c r="A949" s="74"/>
    </row>
    <row r="950" ht="15.75" customHeight="1">
      <c r="A950" s="74"/>
    </row>
    <row r="951" ht="15.75" customHeight="1">
      <c r="A951" s="74"/>
    </row>
    <row r="952" ht="15.75" customHeight="1">
      <c r="A952" s="74"/>
    </row>
    <row r="953" ht="15.75" customHeight="1">
      <c r="A953" s="74"/>
    </row>
    <row r="954" ht="15.75" customHeight="1">
      <c r="A954" s="74"/>
    </row>
    <row r="955" ht="15.75" customHeight="1">
      <c r="A955" s="74"/>
    </row>
    <row r="956" ht="15.75" customHeight="1">
      <c r="A956" s="74"/>
    </row>
    <row r="957" ht="15.75" customHeight="1">
      <c r="A957" s="74"/>
    </row>
    <row r="958" ht="15.75" customHeight="1">
      <c r="A958" s="74"/>
    </row>
    <row r="959" ht="15.75" customHeight="1">
      <c r="A959" s="74"/>
    </row>
    <row r="960" ht="15.75" customHeight="1">
      <c r="A960" s="74"/>
    </row>
    <row r="961" ht="15.75" customHeight="1">
      <c r="A961" s="74"/>
    </row>
    <row r="962" ht="15.75" customHeight="1">
      <c r="A962" s="74"/>
    </row>
    <row r="963" ht="15.75" customHeight="1">
      <c r="A963" s="74"/>
    </row>
    <row r="964" ht="15.75" customHeight="1">
      <c r="A964" s="74"/>
    </row>
    <row r="965" ht="15.75" customHeight="1">
      <c r="A965" s="74"/>
    </row>
    <row r="966" ht="15.75" customHeight="1">
      <c r="A966" s="74"/>
    </row>
    <row r="967" ht="15.75" customHeight="1">
      <c r="A967" s="74"/>
    </row>
    <row r="968" ht="15.75" customHeight="1">
      <c r="A968" s="74"/>
    </row>
    <row r="969" ht="15.75" customHeight="1">
      <c r="A969" s="74"/>
    </row>
    <row r="970" ht="15.75" customHeight="1">
      <c r="A970" s="74"/>
    </row>
    <row r="971" ht="15.75" customHeight="1">
      <c r="A971" s="74"/>
    </row>
    <row r="972" ht="15.75" customHeight="1">
      <c r="A972" s="74"/>
    </row>
    <row r="973" ht="15.75" customHeight="1">
      <c r="A973" s="74"/>
    </row>
    <row r="974" ht="15.75" customHeight="1">
      <c r="A974" s="74"/>
    </row>
    <row r="975" ht="15.75" customHeight="1">
      <c r="A975" s="74"/>
    </row>
    <row r="976" ht="15.75" customHeight="1">
      <c r="A976" s="74"/>
    </row>
    <row r="977" ht="15.75" customHeight="1">
      <c r="A977" s="74"/>
    </row>
    <row r="978" ht="15.75" customHeight="1">
      <c r="A978" s="74"/>
    </row>
    <row r="979" ht="15.75" customHeight="1">
      <c r="A979" s="74"/>
    </row>
    <row r="980" ht="15.75" customHeight="1">
      <c r="A980" s="74"/>
    </row>
    <row r="981" ht="15.75" customHeight="1">
      <c r="A981" s="74"/>
    </row>
    <row r="982" ht="15.75" customHeight="1">
      <c r="A982" s="74"/>
    </row>
    <row r="983" ht="15.75" customHeight="1">
      <c r="A983" s="74"/>
    </row>
    <row r="984" ht="15.75" customHeight="1">
      <c r="A984" s="74"/>
    </row>
    <row r="985" ht="15.75" customHeight="1">
      <c r="A985" s="74"/>
    </row>
    <row r="986" ht="15.75" customHeight="1">
      <c r="A986" s="74"/>
    </row>
    <row r="987" ht="15.75" customHeight="1">
      <c r="A987" s="74"/>
    </row>
    <row r="988" ht="15.75" customHeight="1">
      <c r="A988" s="74"/>
    </row>
    <row r="989" ht="15.75" customHeight="1">
      <c r="A989" s="74"/>
    </row>
    <row r="990" ht="15.75" customHeight="1">
      <c r="A990" s="74"/>
    </row>
    <row r="991" ht="15.75" customHeight="1">
      <c r="A991" s="74"/>
    </row>
    <row r="992" ht="15.75" customHeight="1">
      <c r="A992" s="74"/>
    </row>
    <row r="993" ht="15.75" customHeight="1">
      <c r="A993" s="74"/>
    </row>
    <row r="994" ht="15.75" customHeight="1">
      <c r="A994" s="74"/>
    </row>
    <row r="995" ht="15.75" customHeight="1">
      <c r="A995" s="74"/>
    </row>
    <row r="996" ht="15.75" customHeight="1">
      <c r="A996" s="74"/>
    </row>
    <row r="997" ht="15.75" customHeight="1">
      <c r="A997" s="74"/>
    </row>
    <row r="998" ht="15.75" customHeight="1">
      <c r="A998" s="74"/>
    </row>
    <row r="999" ht="15.75" customHeight="1">
      <c r="A999" s="74"/>
    </row>
    <row r="1000" ht="15.75" customHeight="1">
      <c r="A1000" s="74"/>
    </row>
  </sheetData>
  <conditionalFormatting sqref="A2:AA2 A4:AA4">
    <cfRule type="cellIs" dxfId="0" priority="1" operator="lessThan">
      <formula>0</formula>
    </cfRule>
  </conditionalFormatting>
  <conditionalFormatting sqref="A3:AA3">
    <cfRule type="cellIs" dxfId="1" priority="2" operator="lessThan">
      <formula>0</formula>
    </cfRule>
  </conditionalFormatting>
  <hyperlinks>
    <hyperlink r:id="rId1" ref="A1"/>
  </hyperlinks>
  <printOptions/>
  <pageMargins bottom="1.0" footer="0.0" header="0.0" left="0.75" right="0.75" top="1.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5" t="s">
        <v>1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ht="25.5" customHeight="1">
      <c r="A2" s="9" t="s">
        <v>4</v>
      </c>
      <c r="B2" s="11" t="str">
        <f>'⚙️ Budgets'!B2</f>
        <v/>
      </c>
      <c r="C2" s="12">
        <f t="shared" ref="C2:M2" si="1">B4</f>
        <v>0</v>
      </c>
      <c r="D2" s="12">
        <f t="shared" si="1"/>
        <v>0</v>
      </c>
      <c r="E2" s="12">
        <f t="shared" si="1"/>
        <v>0</v>
      </c>
      <c r="F2" s="12">
        <f t="shared" si="1"/>
        <v>0</v>
      </c>
      <c r="G2" s="12">
        <f t="shared" si="1"/>
        <v>0</v>
      </c>
      <c r="H2" s="12">
        <f t="shared" si="1"/>
        <v>0</v>
      </c>
      <c r="I2" s="12">
        <f t="shared" si="1"/>
        <v>0</v>
      </c>
      <c r="J2" s="12">
        <f t="shared" si="1"/>
        <v>0</v>
      </c>
      <c r="K2" s="12">
        <f t="shared" si="1"/>
        <v>0</v>
      </c>
      <c r="L2" s="12">
        <f t="shared" si="1"/>
        <v>0</v>
      </c>
      <c r="M2" s="12">
        <f t="shared" si="1"/>
        <v>0</v>
      </c>
      <c r="N2" s="13" t="str">
        <f>B2</f>
        <v/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ht="25.5" customHeight="1">
      <c r="A3" s="15" t="s">
        <v>5</v>
      </c>
      <c r="B3" s="16">
        <f t="shared" ref="B3:N3" si="2">B6-B12+SUM(B5)</f>
        <v>0</v>
      </c>
      <c r="C3" s="17">
        <f t="shared" si="2"/>
        <v>0</v>
      </c>
      <c r="D3" s="17">
        <f t="shared" si="2"/>
        <v>0</v>
      </c>
      <c r="E3" s="17">
        <f t="shared" si="2"/>
        <v>0</v>
      </c>
      <c r="F3" s="17">
        <f t="shared" si="2"/>
        <v>0</v>
      </c>
      <c r="G3" s="17">
        <f t="shared" si="2"/>
        <v>0</v>
      </c>
      <c r="H3" s="17">
        <f t="shared" si="2"/>
        <v>0</v>
      </c>
      <c r="I3" s="17">
        <f t="shared" si="2"/>
        <v>0</v>
      </c>
      <c r="J3" s="17">
        <f t="shared" si="2"/>
        <v>0</v>
      </c>
      <c r="K3" s="17">
        <f t="shared" si="2"/>
        <v>0</v>
      </c>
      <c r="L3" s="17">
        <f t="shared" si="2"/>
        <v>0</v>
      </c>
      <c r="M3" s="17">
        <f t="shared" si="2"/>
        <v>0</v>
      </c>
      <c r="N3" s="18">
        <f t="shared" si="2"/>
        <v>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ht="25.5" customHeight="1">
      <c r="A4" s="20" t="s">
        <v>6</v>
      </c>
      <c r="B4" s="21">
        <f t="shared" ref="B4:N4" si="3">B2+B3</f>
        <v>0</v>
      </c>
      <c r="C4" s="22">
        <f t="shared" si="3"/>
        <v>0</v>
      </c>
      <c r="D4" s="22">
        <f t="shared" si="3"/>
        <v>0</v>
      </c>
      <c r="E4" s="22">
        <f t="shared" si="3"/>
        <v>0</v>
      </c>
      <c r="F4" s="22">
        <f t="shared" si="3"/>
        <v>0</v>
      </c>
      <c r="G4" s="22">
        <f t="shared" si="3"/>
        <v>0</v>
      </c>
      <c r="H4" s="22">
        <f t="shared" si="3"/>
        <v>0</v>
      </c>
      <c r="I4" s="22">
        <f t="shared" si="3"/>
        <v>0</v>
      </c>
      <c r="J4" s="22">
        <f t="shared" si="3"/>
        <v>0</v>
      </c>
      <c r="K4" s="22">
        <f t="shared" si="3"/>
        <v>0</v>
      </c>
      <c r="L4" s="22">
        <f t="shared" si="3"/>
        <v>0</v>
      </c>
      <c r="M4" s="22">
        <f t="shared" si="3"/>
        <v>0</v>
      </c>
      <c r="N4" s="23">
        <f t="shared" si="3"/>
        <v>0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5.5" customHeight="1">
      <c r="A5" s="24" t="s">
        <v>7</v>
      </c>
      <c r="B5" s="25" t="str">
        <f>IF(SUMIFS(Transactions!$C:$C,Transactions!$A:$A,"&gt;="&amp;B$1,Transactions!$A:$A,"&lt;="&amp;EOMONTH(B$1,0))-SUM(B7:B11)+SUM(B13:B48)=0,"",SUMIFS(Transactions!$C:$C,Transactions!$A:$A,"&gt;="&amp;B$1,Transactions!$A:$A,"&lt;="&amp;EOMONTH(B$1,0))-SUM(B7:B11)+SUM(B13:B48))</f>
        <v/>
      </c>
      <c r="C5" s="26" t="str">
        <f>IF(SUMIFS(Transactions!$C:$C,Transactions!$A:$A,"&gt;="&amp;C$1,Transactions!$A:$A,"&lt;="&amp;EOMONTH(C$1,0))-SUM(C7:C11)+SUM(C13:C48)=0,"",SUMIFS(Transactions!$C:$C,Transactions!$A:$A,"&gt;="&amp;C$1,Transactions!$A:$A,"&lt;="&amp;EOMONTH(C$1,0))-SUM(C7:C11)+SUM(C13:C48))</f>
        <v/>
      </c>
      <c r="D5" s="26" t="str">
        <f>IF(SUMIFS(Transactions!$C:$C,Transactions!$A:$A,"&gt;="&amp;D$1,Transactions!$A:$A,"&lt;="&amp;EOMONTH(D$1,0))-SUM(D7:D11)+SUM(D13:D48)=0,"",SUMIFS(Transactions!$C:$C,Transactions!$A:$A,"&gt;="&amp;D$1,Transactions!$A:$A,"&lt;="&amp;EOMONTH(D$1,0))-SUM(D7:D11)+SUM(D13:D48))</f>
        <v/>
      </c>
      <c r="E5" s="26" t="str">
        <f>IF(SUMIFS(Transactions!$C:$C,Transactions!$A:$A,"&gt;="&amp;E$1,Transactions!$A:$A,"&lt;="&amp;EOMONTH(E$1,0))-SUM(E7:E11)+SUM(E13:E48)=0,"",SUMIFS(Transactions!$C:$C,Transactions!$A:$A,"&gt;="&amp;E$1,Transactions!$A:$A,"&lt;="&amp;EOMONTH(E$1,0))-SUM(E7:E11)+SUM(E13:E48))</f>
        <v/>
      </c>
      <c r="F5" s="26" t="str">
        <f>IF(SUMIFS(Transactions!$C:$C,Transactions!$A:$A,"&gt;="&amp;F$1,Transactions!$A:$A,"&lt;="&amp;EOMONTH(F$1,0))-SUM(F7:F11)+SUM(F13:F48)=0,"",SUMIFS(Transactions!$C:$C,Transactions!$A:$A,"&gt;="&amp;F$1,Transactions!$A:$A,"&lt;="&amp;EOMONTH(F$1,0))-SUM(F7:F11)+SUM(F13:F48))</f>
        <v/>
      </c>
      <c r="G5" s="26" t="str">
        <f>IF(SUMIFS(Transactions!$C:$C,Transactions!$A:$A,"&gt;="&amp;G$1,Transactions!$A:$A,"&lt;="&amp;EOMONTH(G$1,0))-SUM(G7:G11)+SUM(G13:G48)=0,"",SUMIFS(Transactions!$C:$C,Transactions!$A:$A,"&gt;="&amp;G$1,Transactions!$A:$A,"&lt;="&amp;EOMONTH(G$1,0))-SUM(G7:G11)+SUM(G13:G48))</f>
        <v/>
      </c>
      <c r="H5" s="26" t="str">
        <f>IF(SUMIFS(Transactions!$C:$C,Transactions!$A:$A,"&gt;="&amp;H$1,Transactions!$A:$A,"&lt;="&amp;EOMONTH(H$1,0))-SUM(H7:H11)+SUM(H13:H48)=0,"",SUMIFS(Transactions!$C:$C,Transactions!$A:$A,"&gt;="&amp;H$1,Transactions!$A:$A,"&lt;="&amp;EOMONTH(H$1,0))-SUM(H7:H11)+SUM(H13:H48))</f>
        <v/>
      </c>
      <c r="I5" s="26" t="str">
        <f>IF(SUMIFS(Transactions!$C:$C,Transactions!$A:$A,"&gt;="&amp;I$1,Transactions!$A:$A,"&lt;="&amp;EOMONTH(I$1,0))-SUM(I7:I11)+SUM(I13:I48)=0,"",SUMIFS(Transactions!$C:$C,Transactions!$A:$A,"&gt;="&amp;I$1,Transactions!$A:$A,"&lt;="&amp;EOMONTH(I$1,0))-SUM(I7:I11)+SUM(I13:I48))</f>
        <v/>
      </c>
      <c r="J5" s="26" t="str">
        <f>IF(SUMIFS(Transactions!$C:$C,Transactions!$A:$A,"&gt;="&amp;J$1,Transactions!$A:$A,"&lt;="&amp;EOMONTH(J$1,0))-SUM(J7:J11)+SUM(J13:J48)=0,"",SUMIFS(Transactions!$C:$C,Transactions!$A:$A,"&gt;="&amp;J$1,Transactions!$A:$A,"&lt;="&amp;EOMONTH(J$1,0))-SUM(J7:J11)+SUM(J13:J48))</f>
        <v/>
      </c>
      <c r="K5" s="26" t="str">
        <f>IF(SUMIFS(Transactions!$C:$C,Transactions!$A:$A,"&gt;="&amp;K$1,Transactions!$A:$A,"&lt;="&amp;EOMONTH(K$1,0))-SUM(K7:K11)+SUM(K13:K48)=0,"",SUMIFS(Transactions!$C:$C,Transactions!$A:$A,"&gt;="&amp;K$1,Transactions!$A:$A,"&lt;="&amp;EOMONTH(K$1,0))-SUM(K7:K11)+SUM(K13:K48))</f>
        <v/>
      </c>
      <c r="L5" s="26" t="str">
        <f>IF(SUMIFS(Transactions!$C:$C,Transactions!$A:$A,"&gt;="&amp;L$1,Transactions!$A:$A,"&lt;="&amp;EOMONTH(L$1,0))-SUM(L7:L11)+SUM(L13:L48)=0,"",SUMIFS(Transactions!$C:$C,Transactions!$A:$A,"&gt;="&amp;L$1,Transactions!$A:$A,"&lt;="&amp;EOMONTH(L$1,0))-SUM(L7:L11)+SUM(L13:L48))</f>
        <v/>
      </c>
      <c r="M5" s="26" t="str">
        <f>IF(SUMIFS(Transactions!$C:$C,Transactions!$A:$A,"&gt;="&amp;M$1,Transactions!$A:$A,"&lt;="&amp;EOMONTH(M$1,0))-SUM(M7:M11)+SUM(M13:M48)=0,"",SUMIFS(Transactions!$C:$C,Transactions!$A:$A,"&gt;="&amp;M$1,Transactions!$A:$A,"&lt;="&amp;EOMONTH(M$1,0))-SUM(M7:M11)+SUM(M13:M48))</f>
        <v/>
      </c>
      <c r="N5" s="27" t="str">
        <f t="shared" ref="N5:N48" si="5">IF(SUM(B5:M5)=0,"",SUM(B5:M5))</f>
        <v/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25.5" customHeight="1">
      <c r="A6" s="29" t="s">
        <v>8</v>
      </c>
      <c r="B6" s="30">
        <f t="shared" ref="B6:M6" si="4">SUM(B7:B11)</f>
        <v>0</v>
      </c>
      <c r="C6" s="31">
        <f t="shared" si="4"/>
        <v>0</v>
      </c>
      <c r="D6" s="31">
        <f t="shared" si="4"/>
        <v>0</v>
      </c>
      <c r="E6" s="31">
        <f t="shared" si="4"/>
        <v>0</v>
      </c>
      <c r="F6" s="31">
        <f t="shared" si="4"/>
        <v>0</v>
      </c>
      <c r="G6" s="31">
        <f t="shared" si="4"/>
        <v>0</v>
      </c>
      <c r="H6" s="31">
        <f t="shared" si="4"/>
        <v>0</v>
      </c>
      <c r="I6" s="31">
        <f t="shared" si="4"/>
        <v>0</v>
      </c>
      <c r="J6" s="31">
        <f t="shared" si="4"/>
        <v>0</v>
      </c>
      <c r="K6" s="31">
        <f t="shared" si="4"/>
        <v>0</v>
      </c>
      <c r="L6" s="31">
        <f t="shared" si="4"/>
        <v>0</v>
      </c>
      <c r="M6" s="31">
        <f t="shared" si="4"/>
        <v>0</v>
      </c>
      <c r="N6" s="32" t="str">
        <f t="shared" si="5"/>
        <v/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ht="25.5" customHeight="1">
      <c r="A7" s="54" t="str">
        <f>'⚙️ Budgets'!A7</f>
        <v>Ventes &amp; prestations</v>
      </c>
      <c r="B7" s="51" t="str">
        <f>IF($A7="","",IF(SUMIFS(Transactions!$C:$C,Transactions!$D:$D,$A7,Transactions!$A:$A,"&gt;="&amp;B$1,Transactions!$A:$A,"&lt;="&amp;EOMONTH(B$1,0))=0,"",SUMIFS(Transactions!$C:$C,Transactions!$D:$D,$A7,Transactions!$A:$A,"&gt;="&amp;B$1,Transactions!$A:$A,"&lt;="&amp;EOMONTH(B$1,0))))</f>
        <v/>
      </c>
      <c r="C7" s="51" t="str">
        <f>IF($A7="","",IF(SUMIFS(Transactions!$C:$C,Transactions!$D:$D,$A7,Transactions!$A:$A,"&gt;="&amp;C$1,Transactions!$A:$A,"&lt;="&amp;EOMONTH(C$1,0))=0,"",SUMIFS(Transactions!$C:$C,Transactions!$D:$D,$A7,Transactions!$A:$A,"&gt;="&amp;C$1,Transactions!$A:$A,"&lt;="&amp;EOMONTH(C$1,0))))</f>
        <v/>
      </c>
      <c r="D7" s="51" t="str">
        <f>IF($A7="","",IF(SUMIFS(Transactions!$C:$C,Transactions!$D:$D,$A7,Transactions!$A:$A,"&gt;="&amp;D$1,Transactions!$A:$A,"&lt;="&amp;EOMONTH(D$1,0))=0,"",SUMIFS(Transactions!$C:$C,Transactions!$D:$D,$A7,Transactions!$A:$A,"&gt;="&amp;D$1,Transactions!$A:$A,"&lt;="&amp;EOMONTH(D$1,0))))</f>
        <v/>
      </c>
      <c r="E7" s="51" t="str">
        <f>IF($A7="","",IF(SUMIFS(Transactions!$C:$C,Transactions!$D:$D,$A7,Transactions!$A:$A,"&gt;="&amp;E$1,Transactions!$A:$A,"&lt;="&amp;EOMONTH(E$1,0))=0,"",SUMIFS(Transactions!$C:$C,Transactions!$D:$D,$A7,Transactions!$A:$A,"&gt;="&amp;E$1,Transactions!$A:$A,"&lt;="&amp;EOMONTH(E$1,0))))</f>
        <v/>
      </c>
      <c r="F7" s="51" t="str">
        <f>IF($A7="","",IF(SUMIFS(Transactions!$C:$C,Transactions!$D:$D,$A7,Transactions!$A:$A,"&gt;="&amp;F$1,Transactions!$A:$A,"&lt;="&amp;EOMONTH(F$1,0))=0,"",SUMIFS(Transactions!$C:$C,Transactions!$D:$D,$A7,Transactions!$A:$A,"&gt;="&amp;F$1,Transactions!$A:$A,"&lt;="&amp;EOMONTH(F$1,0))))</f>
        <v/>
      </c>
      <c r="G7" s="51" t="str">
        <f>IF($A7="","",IF(SUMIFS(Transactions!$C:$C,Transactions!$D:$D,$A7,Transactions!$A:$A,"&gt;="&amp;G$1,Transactions!$A:$A,"&lt;="&amp;EOMONTH(G$1,0))=0,"",SUMIFS(Transactions!$C:$C,Transactions!$D:$D,$A7,Transactions!$A:$A,"&gt;="&amp;G$1,Transactions!$A:$A,"&lt;="&amp;EOMONTH(G$1,0))))</f>
        <v/>
      </c>
      <c r="H7" s="51" t="str">
        <f>IF($A7="","",IF(SUMIFS(Transactions!$C:$C,Transactions!$D:$D,$A7,Transactions!$A:$A,"&gt;="&amp;H$1,Transactions!$A:$A,"&lt;="&amp;EOMONTH(H$1,0))=0,"",SUMIFS(Transactions!$C:$C,Transactions!$D:$D,$A7,Transactions!$A:$A,"&gt;="&amp;H$1,Transactions!$A:$A,"&lt;="&amp;EOMONTH(H$1,0))))</f>
        <v/>
      </c>
      <c r="I7" s="51" t="str">
        <f>IF($A7="","",IF(SUMIFS(Transactions!$C:$C,Transactions!$D:$D,$A7,Transactions!$A:$A,"&gt;="&amp;I$1,Transactions!$A:$A,"&lt;="&amp;EOMONTH(I$1,0))=0,"",SUMIFS(Transactions!$C:$C,Transactions!$D:$D,$A7,Transactions!$A:$A,"&gt;="&amp;I$1,Transactions!$A:$A,"&lt;="&amp;EOMONTH(I$1,0))))</f>
        <v/>
      </c>
      <c r="J7" s="51" t="str">
        <f>IF($A7="","",IF(SUMIFS(Transactions!$C:$C,Transactions!$D:$D,$A7,Transactions!$A:$A,"&gt;="&amp;J$1,Transactions!$A:$A,"&lt;="&amp;EOMONTH(J$1,0))=0,"",SUMIFS(Transactions!$C:$C,Transactions!$D:$D,$A7,Transactions!$A:$A,"&gt;="&amp;J$1,Transactions!$A:$A,"&lt;="&amp;EOMONTH(J$1,0))))</f>
        <v/>
      </c>
      <c r="K7" s="51" t="str">
        <f>IF($A7="","",IF(SUMIFS(Transactions!$C:$C,Transactions!$D:$D,$A7,Transactions!$A:$A,"&gt;="&amp;K$1,Transactions!$A:$A,"&lt;="&amp;EOMONTH(K$1,0))=0,"",SUMIFS(Transactions!$C:$C,Transactions!$D:$D,$A7,Transactions!$A:$A,"&gt;="&amp;K$1,Transactions!$A:$A,"&lt;="&amp;EOMONTH(K$1,0))))</f>
        <v/>
      </c>
      <c r="L7" s="51" t="str">
        <f>IF($A7="","",IF(SUMIFS(Transactions!$C:$C,Transactions!$D:$D,$A7,Transactions!$A:$A,"&gt;="&amp;L$1,Transactions!$A:$A,"&lt;="&amp;EOMONTH(L$1,0))=0,"",SUMIFS(Transactions!$C:$C,Transactions!$D:$D,$A7,Transactions!$A:$A,"&gt;="&amp;L$1,Transactions!$A:$A,"&lt;="&amp;EOMONTH(L$1,0))))</f>
        <v/>
      </c>
      <c r="M7" s="51" t="str">
        <f>IF($A7="","",IF(SUMIFS(Transactions!$C:$C,Transactions!$D:$D,$A7,Transactions!$A:$A,"&gt;="&amp;M$1,Transactions!$A:$A,"&lt;="&amp;EOMONTH(M$1,0))=0,"",SUMIFS(Transactions!$C:$C,Transactions!$D:$D,$A7,Transactions!$A:$A,"&gt;="&amp;M$1,Transactions!$A:$A,"&lt;="&amp;EOMONTH(M$1,0))))</f>
        <v/>
      </c>
      <c r="N7" s="36" t="str">
        <f t="shared" si="5"/>
        <v/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ht="25.5" customHeight="1">
      <c r="A8" s="54" t="str">
        <f>'⚙️ Budgets'!A8</f>
        <v>Subventions &amp; aides</v>
      </c>
      <c r="B8" s="51" t="str">
        <f>IF($A8="","",IF(SUMIFS(Transactions!$C:$C,Transactions!$D:$D,$A8,Transactions!$A:$A,"&gt;="&amp;B$1,Transactions!$A:$A,"&lt;="&amp;EOMONTH(B$1,0))=0,"",SUMIFS(Transactions!$C:$C,Transactions!$D:$D,$A8,Transactions!$A:$A,"&gt;="&amp;B$1,Transactions!$A:$A,"&lt;="&amp;EOMONTH(B$1,0))))</f>
        <v/>
      </c>
      <c r="C8" s="51" t="str">
        <f>IF($A8="","",IF(SUMIFS(Transactions!$C:$C,Transactions!$D:$D,$A8,Transactions!$A:$A,"&gt;="&amp;C$1,Transactions!$A:$A,"&lt;="&amp;EOMONTH(C$1,0))=0,"",SUMIFS(Transactions!$C:$C,Transactions!$D:$D,$A8,Transactions!$A:$A,"&gt;="&amp;C$1,Transactions!$A:$A,"&lt;="&amp;EOMONTH(C$1,0))))</f>
        <v/>
      </c>
      <c r="D8" s="51" t="str">
        <f>IF($A8="","",IF(SUMIFS(Transactions!$C:$C,Transactions!$D:$D,$A8,Transactions!$A:$A,"&gt;="&amp;D$1,Transactions!$A:$A,"&lt;="&amp;EOMONTH(D$1,0))=0,"",SUMIFS(Transactions!$C:$C,Transactions!$D:$D,$A8,Transactions!$A:$A,"&gt;="&amp;D$1,Transactions!$A:$A,"&lt;="&amp;EOMONTH(D$1,0))))</f>
        <v/>
      </c>
      <c r="E8" s="51" t="str">
        <f>IF($A8="","",IF(SUMIFS(Transactions!$C:$C,Transactions!$D:$D,$A8,Transactions!$A:$A,"&gt;="&amp;E$1,Transactions!$A:$A,"&lt;="&amp;EOMONTH(E$1,0))=0,"",SUMIFS(Transactions!$C:$C,Transactions!$D:$D,$A8,Transactions!$A:$A,"&gt;="&amp;E$1,Transactions!$A:$A,"&lt;="&amp;EOMONTH(E$1,0))))</f>
        <v/>
      </c>
      <c r="F8" s="51" t="str">
        <f>IF($A8="","",IF(SUMIFS(Transactions!$C:$C,Transactions!$D:$D,$A8,Transactions!$A:$A,"&gt;="&amp;F$1,Transactions!$A:$A,"&lt;="&amp;EOMONTH(F$1,0))=0,"",SUMIFS(Transactions!$C:$C,Transactions!$D:$D,$A8,Transactions!$A:$A,"&gt;="&amp;F$1,Transactions!$A:$A,"&lt;="&amp;EOMONTH(F$1,0))))</f>
        <v/>
      </c>
      <c r="G8" s="51" t="str">
        <f>IF($A8="","",IF(SUMIFS(Transactions!$C:$C,Transactions!$D:$D,$A8,Transactions!$A:$A,"&gt;="&amp;G$1,Transactions!$A:$A,"&lt;="&amp;EOMONTH(G$1,0))=0,"",SUMIFS(Transactions!$C:$C,Transactions!$D:$D,$A8,Transactions!$A:$A,"&gt;="&amp;G$1,Transactions!$A:$A,"&lt;="&amp;EOMONTH(G$1,0))))</f>
        <v/>
      </c>
      <c r="H8" s="51" t="str">
        <f>IF($A8="","",IF(SUMIFS(Transactions!$C:$C,Transactions!$D:$D,$A8,Transactions!$A:$A,"&gt;="&amp;H$1,Transactions!$A:$A,"&lt;="&amp;EOMONTH(H$1,0))=0,"",SUMIFS(Transactions!$C:$C,Transactions!$D:$D,$A8,Transactions!$A:$A,"&gt;="&amp;H$1,Transactions!$A:$A,"&lt;="&amp;EOMONTH(H$1,0))))</f>
        <v/>
      </c>
      <c r="I8" s="51" t="str">
        <f>IF($A8="","",IF(SUMIFS(Transactions!$C:$C,Transactions!$D:$D,$A8,Transactions!$A:$A,"&gt;="&amp;I$1,Transactions!$A:$A,"&lt;="&amp;EOMONTH(I$1,0))=0,"",SUMIFS(Transactions!$C:$C,Transactions!$D:$D,$A8,Transactions!$A:$A,"&gt;="&amp;I$1,Transactions!$A:$A,"&lt;="&amp;EOMONTH(I$1,0))))</f>
        <v/>
      </c>
      <c r="J8" s="51" t="str">
        <f>IF($A8="","",IF(SUMIFS(Transactions!$C:$C,Transactions!$D:$D,$A8,Transactions!$A:$A,"&gt;="&amp;J$1,Transactions!$A:$A,"&lt;="&amp;EOMONTH(J$1,0))=0,"",SUMIFS(Transactions!$C:$C,Transactions!$D:$D,$A8,Transactions!$A:$A,"&gt;="&amp;J$1,Transactions!$A:$A,"&lt;="&amp;EOMONTH(J$1,0))))</f>
        <v/>
      </c>
      <c r="K8" s="51" t="str">
        <f>IF($A8="","",IF(SUMIFS(Transactions!$C:$C,Transactions!$D:$D,$A8,Transactions!$A:$A,"&gt;="&amp;K$1,Transactions!$A:$A,"&lt;="&amp;EOMONTH(K$1,0))=0,"",SUMIFS(Transactions!$C:$C,Transactions!$D:$D,$A8,Transactions!$A:$A,"&gt;="&amp;K$1,Transactions!$A:$A,"&lt;="&amp;EOMONTH(K$1,0))))</f>
        <v/>
      </c>
      <c r="L8" s="51" t="str">
        <f>IF($A8="","",IF(SUMIFS(Transactions!$C:$C,Transactions!$D:$D,$A8,Transactions!$A:$A,"&gt;="&amp;L$1,Transactions!$A:$A,"&lt;="&amp;EOMONTH(L$1,0))=0,"",SUMIFS(Transactions!$C:$C,Transactions!$D:$D,$A8,Transactions!$A:$A,"&gt;="&amp;L$1,Transactions!$A:$A,"&lt;="&amp;EOMONTH(L$1,0))))</f>
        <v/>
      </c>
      <c r="M8" s="51" t="str">
        <f>IF($A8="","",IF(SUMIFS(Transactions!$C:$C,Transactions!$D:$D,$A8,Transactions!$A:$A,"&gt;="&amp;M$1,Transactions!$A:$A,"&lt;="&amp;EOMONTH(M$1,0))=0,"",SUMIFS(Transactions!$C:$C,Transactions!$D:$D,$A8,Transactions!$A:$A,"&gt;="&amp;M$1,Transactions!$A:$A,"&lt;="&amp;EOMONTH(M$1,0))))</f>
        <v/>
      </c>
      <c r="N8" s="36" t="str">
        <f t="shared" si="5"/>
        <v/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ht="25.5" customHeight="1">
      <c r="A9" s="54" t="str">
        <f>'⚙️ Budgets'!A9</f>
        <v>Remboursements</v>
      </c>
      <c r="B9" s="51" t="str">
        <f>IF($A9="","",IF(SUMIFS(Transactions!$C:$C,Transactions!$D:$D,$A9,Transactions!$A:$A,"&gt;="&amp;B$1,Transactions!$A:$A,"&lt;="&amp;EOMONTH(B$1,0))=0,"",SUMIFS(Transactions!$C:$C,Transactions!$D:$D,$A9,Transactions!$A:$A,"&gt;="&amp;B$1,Transactions!$A:$A,"&lt;="&amp;EOMONTH(B$1,0))))</f>
        <v/>
      </c>
      <c r="C9" s="51" t="str">
        <f>IF($A9="","",IF(SUMIFS(Transactions!$C:$C,Transactions!$D:$D,$A9,Transactions!$A:$A,"&gt;="&amp;C$1,Transactions!$A:$A,"&lt;="&amp;EOMONTH(C$1,0))=0,"",SUMIFS(Transactions!$C:$C,Transactions!$D:$D,$A9,Transactions!$A:$A,"&gt;="&amp;C$1,Transactions!$A:$A,"&lt;="&amp;EOMONTH(C$1,0))))</f>
        <v/>
      </c>
      <c r="D9" s="51" t="str">
        <f>IF($A9="","",IF(SUMIFS(Transactions!$C:$C,Transactions!$D:$D,$A9,Transactions!$A:$A,"&gt;="&amp;D$1,Transactions!$A:$A,"&lt;="&amp;EOMONTH(D$1,0))=0,"",SUMIFS(Transactions!$C:$C,Transactions!$D:$D,$A9,Transactions!$A:$A,"&gt;="&amp;D$1,Transactions!$A:$A,"&lt;="&amp;EOMONTH(D$1,0))))</f>
        <v/>
      </c>
      <c r="E9" s="51" t="str">
        <f>IF($A9="","",IF(SUMIFS(Transactions!$C:$C,Transactions!$D:$D,$A9,Transactions!$A:$A,"&gt;="&amp;E$1,Transactions!$A:$A,"&lt;="&amp;EOMONTH(E$1,0))=0,"",SUMIFS(Transactions!$C:$C,Transactions!$D:$D,$A9,Transactions!$A:$A,"&gt;="&amp;E$1,Transactions!$A:$A,"&lt;="&amp;EOMONTH(E$1,0))))</f>
        <v/>
      </c>
      <c r="F9" s="51" t="str">
        <f>IF($A9="","",IF(SUMIFS(Transactions!$C:$C,Transactions!$D:$D,$A9,Transactions!$A:$A,"&gt;="&amp;F$1,Transactions!$A:$A,"&lt;="&amp;EOMONTH(F$1,0))=0,"",SUMIFS(Transactions!$C:$C,Transactions!$D:$D,$A9,Transactions!$A:$A,"&gt;="&amp;F$1,Transactions!$A:$A,"&lt;="&amp;EOMONTH(F$1,0))))</f>
        <v/>
      </c>
      <c r="G9" s="51" t="str">
        <f>IF($A9="","",IF(SUMIFS(Transactions!$C:$C,Transactions!$D:$D,$A9,Transactions!$A:$A,"&gt;="&amp;G$1,Transactions!$A:$A,"&lt;="&amp;EOMONTH(G$1,0))=0,"",SUMIFS(Transactions!$C:$C,Transactions!$D:$D,$A9,Transactions!$A:$A,"&gt;="&amp;G$1,Transactions!$A:$A,"&lt;="&amp;EOMONTH(G$1,0))))</f>
        <v/>
      </c>
      <c r="H9" s="51" t="str">
        <f>IF($A9="","",IF(SUMIFS(Transactions!$C:$C,Transactions!$D:$D,$A9,Transactions!$A:$A,"&gt;="&amp;H$1,Transactions!$A:$A,"&lt;="&amp;EOMONTH(H$1,0))=0,"",SUMIFS(Transactions!$C:$C,Transactions!$D:$D,$A9,Transactions!$A:$A,"&gt;="&amp;H$1,Transactions!$A:$A,"&lt;="&amp;EOMONTH(H$1,0))))</f>
        <v/>
      </c>
      <c r="I9" s="51" t="str">
        <f>IF($A9="","",IF(SUMIFS(Transactions!$C:$C,Transactions!$D:$D,$A9,Transactions!$A:$A,"&gt;="&amp;I$1,Transactions!$A:$A,"&lt;="&amp;EOMONTH(I$1,0))=0,"",SUMIFS(Transactions!$C:$C,Transactions!$D:$D,$A9,Transactions!$A:$A,"&gt;="&amp;I$1,Transactions!$A:$A,"&lt;="&amp;EOMONTH(I$1,0))))</f>
        <v/>
      </c>
      <c r="J9" s="51" t="str">
        <f>IF($A9="","",IF(SUMIFS(Transactions!$C:$C,Transactions!$D:$D,$A9,Transactions!$A:$A,"&gt;="&amp;J$1,Transactions!$A:$A,"&lt;="&amp;EOMONTH(J$1,0))=0,"",SUMIFS(Transactions!$C:$C,Transactions!$D:$D,$A9,Transactions!$A:$A,"&gt;="&amp;J$1,Transactions!$A:$A,"&lt;="&amp;EOMONTH(J$1,0))))</f>
        <v/>
      </c>
      <c r="K9" s="51" t="str">
        <f>IF($A9="","",IF(SUMIFS(Transactions!$C:$C,Transactions!$D:$D,$A9,Transactions!$A:$A,"&gt;="&amp;K$1,Transactions!$A:$A,"&lt;="&amp;EOMONTH(K$1,0))=0,"",SUMIFS(Transactions!$C:$C,Transactions!$D:$D,$A9,Transactions!$A:$A,"&gt;="&amp;K$1,Transactions!$A:$A,"&lt;="&amp;EOMONTH(K$1,0))))</f>
        <v/>
      </c>
      <c r="L9" s="51" t="str">
        <f>IF($A9="","",IF(SUMIFS(Transactions!$C:$C,Transactions!$D:$D,$A9,Transactions!$A:$A,"&gt;="&amp;L$1,Transactions!$A:$A,"&lt;="&amp;EOMONTH(L$1,0))=0,"",SUMIFS(Transactions!$C:$C,Transactions!$D:$D,$A9,Transactions!$A:$A,"&gt;="&amp;L$1,Transactions!$A:$A,"&lt;="&amp;EOMONTH(L$1,0))))</f>
        <v/>
      </c>
      <c r="M9" s="51" t="str">
        <f>IF($A9="","",IF(SUMIFS(Transactions!$C:$C,Transactions!$D:$D,$A9,Transactions!$A:$A,"&gt;="&amp;M$1,Transactions!$A:$A,"&lt;="&amp;EOMONTH(M$1,0))=0,"",SUMIFS(Transactions!$C:$C,Transactions!$D:$D,$A9,Transactions!$A:$A,"&gt;="&amp;M$1,Transactions!$A:$A,"&lt;="&amp;EOMONTH(M$1,0))))</f>
        <v/>
      </c>
      <c r="N9" s="36" t="str">
        <f t="shared" si="5"/>
        <v/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ht="25.5" customHeight="1">
      <c r="A10" s="54" t="str">
        <f>'⚙️ Budgets'!A10</f>
        <v>Autres revenus</v>
      </c>
      <c r="B10" s="51" t="str">
        <f>IF($A10="","",IF(SUMIFS(Transactions!$C:$C,Transactions!$D:$D,$A10,Transactions!$A:$A,"&gt;="&amp;B$1,Transactions!$A:$A,"&lt;="&amp;EOMONTH(B$1,0))=0,"",SUMIFS(Transactions!$C:$C,Transactions!$D:$D,$A10,Transactions!$A:$A,"&gt;="&amp;B$1,Transactions!$A:$A,"&lt;="&amp;EOMONTH(B$1,0))))</f>
        <v/>
      </c>
      <c r="C10" s="51" t="str">
        <f>IF($A10="","",IF(SUMIFS(Transactions!$C:$C,Transactions!$D:$D,$A10,Transactions!$A:$A,"&gt;="&amp;C$1,Transactions!$A:$A,"&lt;="&amp;EOMONTH(C$1,0))=0,"",SUMIFS(Transactions!$C:$C,Transactions!$D:$D,$A10,Transactions!$A:$A,"&gt;="&amp;C$1,Transactions!$A:$A,"&lt;="&amp;EOMONTH(C$1,0))))</f>
        <v/>
      </c>
      <c r="D10" s="51" t="str">
        <f>IF($A10="","",IF(SUMIFS(Transactions!$C:$C,Transactions!$D:$D,$A10,Transactions!$A:$A,"&gt;="&amp;D$1,Transactions!$A:$A,"&lt;="&amp;EOMONTH(D$1,0))=0,"",SUMIFS(Transactions!$C:$C,Transactions!$D:$D,$A10,Transactions!$A:$A,"&gt;="&amp;D$1,Transactions!$A:$A,"&lt;="&amp;EOMONTH(D$1,0))))</f>
        <v/>
      </c>
      <c r="E10" s="51" t="str">
        <f>IF($A10="","",IF(SUMIFS(Transactions!$C:$C,Transactions!$D:$D,$A10,Transactions!$A:$A,"&gt;="&amp;E$1,Transactions!$A:$A,"&lt;="&amp;EOMONTH(E$1,0))=0,"",SUMIFS(Transactions!$C:$C,Transactions!$D:$D,$A10,Transactions!$A:$A,"&gt;="&amp;E$1,Transactions!$A:$A,"&lt;="&amp;EOMONTH(E$1,0))))</f>
        <v/>
      </c>
      <c r="F10" s="51" t="str">
        <f>IF($A10="","",IF(SUMIFS(Transactions!$C:$C,Transactions!$D:$D,$A10,Transactions!$A:$A,"&gt;="&amp;F$1,Transactions!$A:$A,"&lt;="&amp;EOMONTH(F$1,0))=0,"",SUMIFS(Transactions!$C:$C,Transactions!$D:$D,$A10,Transactions!$A:$A,"&gt;="&amp;F$1,Transactions!$A:$A,"&lt;="&amp;EOMONTH(F$1,0))))</f>
        <v/>
      </c>
      <c r="G10" s="51" t="str">
        <f>IF($A10="","",IF(SUMIFS(Transactions!$C:$C,Transactions!$D:$D,$A10,Transactions!$A:$A,"&gt;="&amp;G$1,Transactions!$A:$A,"&lt;="&amp;EOMONTH(G$1,0))=0,"",SUMIFS(Transactions!$C:$C,Transactions!$D:$D,$A10,Transactions!$A:$A,"&gt;="&amp;G$1,Transactions!$A:$A,"&lt;="&amp;EOMONTH(G$1,0))))</f>
        <v/>
      </c>
      <c r="H10" s="51" t="str">
        <f>IF($A10="","",IF(SUMIFS(Transactions!$C:$C,Transactions!$D:$D,$A10,Transactions!$A:$A,"&gt;="&amp;H$1,Transactions!$A:$A,"&lt;="&amp;EOMONTH(H$1,0))=0,"",SUMIFS(Transactions!$C:$C,Transactions!$D:$D,$A10,Transactions!$A:$A,"&gt;="&amp;H$1,Transactions!$A:$A,"&lt;="&amp;EOMONTH(H$1,0))))</f>
        <v/>
      </c>
      <c r="I10" s="51" t="str">
        <f>IF($A10="","",IF(SUMIFS(Transactions!$C:$C,Transactions!$D:$D,$A10,Transactions!$A:$A,"&gt;="&amp;I$1,Transactions!$A:$A,"&lt;="&amp;EOMONTH(I$1,0))=0,"",SUMIFS(Transactions!$C:$C,Transactions!$D:$D,$A10,Transactions!$A:$A,"&gt;="&amp;I$1,Transactions!$A:$A,"&lt;="&amp;EOMONTH(I$1,0))))</f>
        <v/>
      </c>
      <c r="J10" s="51" t="str">
        <f>IF($A10="","",IF(SUMIFS(Transactions!$C:$C,Transactions!$D:$D,$A10,Transactions!$A:$A,"&gt;="&amp;J$1,Transactions!$A:$A,"&lt;="&amp;EOMONTH(J$1,0))=0,"",SUMIFS(Transactions!$C:$C,Transactions!$D:$D,$A10,Transactions!$A:$A,"&gt;="&amp;J$1,Transactions!$A:$A,"&lt;="&amp;EOMONTH(J$1,0))))</f>
        <v/>
      </c>
      <c r="K10" s="51" t="str">
        <f>IF($A10="","",IF(SUMIFS(Transactions!$C:$C,Transactions!$D:$D,$A10,Transactions!$A:$A,"&gt;="&amp;K$1,Transactions!$A:$A,"&lt;="&amp;EOMONTH(K$1,0))=0,"",SUMIFS(Transactions!$C:$C,Transactions!$D:$D,$A10,Transactions!$A:$A,"&gt;="&amp;K$1,Transactions!$A:$A,"&lt;="&amp;EOMONTH(K$1,0))))</f>
        <v/>
      </c>
      <c r="L10" s="51" t="str">
        <f>IF($A10="","",IF(SUMIFS(Transactions!$C:$C,Transactions!$D:$D,$A10,Transactions!$A:$A,"&gt;="&amp;L$1,Transactions!$A:$A,"&lt;="&amp;EOMONTH(L$1,0))=0,"",SUMIFS(Transactions!$C:$C,Transactions!$D:$D,$A10,Transactions!$A:$A,"&gt;="&amp;L$1,Transactions!$A:$A,"&lt;="&amp;EOMONTH(L$1,0))))</f>
        <v/>
      </c>
      <c r="M10" s="51" t="str">
        <f>IF($A10="","",IF(SUMIFS(Transactions!$C:$C,Transactions!$D:$D,$A10,Transactions!$A:$A,"&gt;="&amp;M$1,Transactions!$A:$A,"&lt;="&amp;EOMONTH(M$1,0))=0,"",SUMIFS(Transactions!$C:$C,Transactions!$D:$D,$A10,Transactions!$A:$A,"&gt;="&amp;M$1,Transactions!$A:$A,"&lt;="&amp;EOMONTH(M$1,0))))</f>
        <v/>
      </c>
      <c r="N10" s="36" t="str">
        <f t="shared" si="5"/>
        <v/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ht="25.5" customHeight="1">
      <c r="A11" s="76" t="str">
        <f>'⚙️ Budgets'!A11</f>
        <v/>
      </c>
      <c r="B11" s="77" t="str">
        <f>IF($A11="","",IF(SUMIFS(Transactions!$C:$C,Transactions!$D:$D,$A11,Transactions!$A:$A,"&gt;="&amp;B$1,Transactions!$A:$A,"&lt;="&amp;EOMONTH(B$1,0))=0,"",SUMIFS(Transactions!$C:$C,Transactions!$D:$D,$A11,Transactions!$A:$A,"&gt;="&amp;B$1,Transactions!$A:$A,"&lt;="&amp;EOMONTH(B$1,0))))</f>
        <v/>
      </c>
      <c r="C11" s="77" t="str">
        <f>IF($A11="","",IF(SUMIFS(Transactions!$C:$C,Transactions!$D:$D,$A11,Transactions!$A:$A,"&gt;="&amp;C$1,Transactions!$A:$A,"&lt;="&amp;EOMONTH(C$1,0))=0,"",SUMIFS(Transactions!$C:$C,Transactions!$D:$D,$A11,Transactions!$A:$A,"&gt;="&amp;C$1,Transactions!$A:$A,"&lt;="&amp;EOMONTH(C$1,0))))</f>
        <v/>
      </c>
      <c r="D11" s="77" t="str">
        <f>IF($A11="","",IF(SUMIFS(Transactions!$C:$C,Transactions!$D:$D,$A11,Transactions!$A:$A,"&gt;="&amp;D$1,Transactions!$A:$A,"&lt;="&amp;EOMONTH(D$1,0))=0,"",SUMIFS(Transactions!$C:$C,Transactions!$D:$D,$A11,Transactions!$A:$A,"&gt;="&amp;D$1,Transactions!$A:$A,"&lt;="&amp;EOMONTH(D$1,0))))</f>
        <v/>
      </c>
      <c r="E11" s="77" t="str">
        <f>IF($A11="","",IF(SUMIFS(Transactions!$C:$C,Transactions!$D:$D,$A11,Transactions!$A:$A,"&gt;="&amp;E$1,Transactions!$A:$A,"&lt;="&amp;EOMONTH(E$1,0))=0,"",SUMIFS(Transactions!$C:$C,Transactions!$D:$D,$A11,Transactions!$A:$A,"&gt;="&amp;E$1,Transactions!$A:$A,"&lt;="&amp;EOMONTH(E$1,0))))</f>
        <v/>
      </c>
      <c r="F11" s="77" t="str">
        <f>IF($A11="","",IF(SUMIFS(Transactions!$C:$C,Transactions!$D:$D,$A11,Transactions!$A:$A,"&gt;="&amp;F$1,Transactions!$A:$A,"&lt;="&amp;EOMONTH(F$1,0))=0,"",SUMIFS(Transactions!$C:$C,Transactions!$D:$D,$A11,Transactions!$A:$A,"&gt;="&amp;F$1,Transactions!$A:$A,"&lt;="&amp;EOMONTH(F$1,0))))</f>
        <v/>
      </c>
      <c r="G11" s="77" t="str">
        <f>IF($A11="","",IF(SUMIFS(Transactions!$C:$C,Transactions!$D:$D,$A11,Transactions!$A:$A,"&gt;="&amp;G$1,Transactions!$A:$A,"&lt;="&amp;EOMONTH(G$1,0))=0,"",SUMIFS(Transactions!$C:$C,Transactions!$D:$D,$A11,Transactions!$A:$A,"&gt;="&amp;G$1,Transactions!$A:$A,"&lt;="&amp;EOMONTH(G$1,0))))</f>
        <v/>
      </c>
      <c r="H11" s="77" t="str">
        <f>IF($A11="","",IF(SUMIFS(Transactions!$C:$C,Transactions!$D:$D,$A11,Transactions!$A:$A,"&gt;="&amp;H$1,Transactions!$A:$A,"&lt;="&amp;EOMONTH(H$1,0))=0,"",SUMIFS(Transactions!$C:$C,Transactions!$D:$D,$A11,Transactions!$A:$A,"&gt;="&amp;H$1,Transactions!$A:$A,"&lt;="&amp;EOMONTH(H$1,0))))</f>
        <v/>
      </c>
      <c r="I11" s="77" t="str">
        <f>IF($A11="","",IF(SUMIFS(Transactions!$C:$C,Transactions!$D:$D,$A11,Transactions!$A:$A,"&gt;="&amp;I$1,Transactions!$A:$A,"&lt;="&amp;EOMONTH(I$1,0))=0,"",SUMIFS(Transactions!$C:$C,Transactions!$D:$D,$A11,Transactions!$A:$A,"&gt;="&amp;I$1,Transactions!$A:$A,"&lt;="&amp;EOMONTH(I$1,0))))</f>
        <v/>
      </c>
      <c r="J11" s="77" t="str">
        <f>IF($A11="","",IF(SUMIFS(Transactions!$C:$C,Transactions!$D:$D,$A11,Transactions!$A:$A,"&gt;="&amp;J$1,Transactions!$A:$A,"&lt;="&amp;EOMONTH(J$1,0))=0,"",SUMIFS(Transactions!$C:$C,Transactions!$D:$D,$A11,Transactions!$A:$A,"&gt;="&amp;J$1,Transactions!$A:$A,"&lt;="&amp;EOMONTH(J$1,0))))</f>
        <v/>
      </c>
      <c r="K11" s="77" t="str">
        <f>IF($A11="","",IF(SUMIFS(Transactions!$C:$C,Transactions!$D:$D,$A11,Transactions!$A:$A,"&gt;="&amp;K$1,Transactions!$A:$A,"&lt;="&amp;EOMONTH(K$1,0))=0,"",SUMIFS(Transactions!$C:$C,Transactions!$D:$D,$A11,Transactions!$A:$A,"&gt;="&amp;K$1,Transactions!$A:$A,"&lt;="&amp;EOMONTH(K$1,0))))</f>
        <v/>
      </c>
      <c r="L11" s="77" t="str">
        <f>IF($A11="","",IF(SUMIFS(Transactions!$C:$C,Transactions!$D:$D,$A11,Transactions!$A:$A,"&gt;="&amp;L$1,Transactions!$A:$A,"&lt;="&amp;EOMONTH(L$1,0))=0,"",SUMIFS(Transactions!$C:$C,Transactions!$D:$D,$A11,Transactions!$A:$A,"&gt;="&amp;L$1,Transactions!$A:$A,"&lt;="&amp;EOMONTH(L$1,0))))</f>
        <v/>
      </c>
      <c r="M11" s="77" t="str">
        <f>IF($A11="","",IF(SUMIFS(Transactions!$C:$C,Transactions!$D:$D,$A11,Transactions!$A:$A,"&gt;="&amp;M$1,Transactions!$A:$A,"&lt;="&amp;EOMONTH(M$1,0))=0,"",SUMIFS(Transactions!$C:$C,Transactions!$D:$D,$A11,Transactions!$A:$A,"&gt;="&amp;M$1,Transactions!$A:$A,"&lt;="&amp;EOMONTH(M$1,0))))</f>
        <v/>
      </c>
      <c r="N11" s="44" t="str">
        <f t="shared" si="5"/>
        <v/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ht="25.5" customHeight="1">
      <c r="A12" s="29" t="s">
        <v>13</v>
      </c>
      <c r="B12" s="46">
        <f t="shared" ref="B12:M12" si="6">SUM(B13:B48)</f>
        <v>0</v>
      </c>
      <c r="C12" s="47">
        <f t="shared" si="6"/>
        <v>0</v>
      </c>
      <c r="D12" s="47">
        <f t="shared" si="6"/>
        <v>0</v>
      </c>
      <c r="E12" s="47">
        <f t="shared" si="6"/>
        <v>0</v>
      </c>
      <c r="F12" s="47">
        <f t="shared" si="6"/>
        <v>0</v>
      </c>
      <c r="G12" s="47">
        <f t="shared" si="6"/>
        <v>0</v>
      </c>
      <c r="H12" s="47">
        <f t="shared" si="6"/>
        <v>0</v>
      </c>
      <c r="I12" s="47">
        <f t="shared" si="6"/>
        <v>0</v>
      </c>
      <c r="J12" s="47">
        <f t="shared" si="6"/>
        <v>0</v>
      </c>
      <c r="K12" s="47">
        <f t="shared" si="6"/>
        <v>0</v>
      </c>
      <c r="L12" s="47">
        <f t="shared" si="6"/>
        <v>0</v>
      </c>
      <c r="M12" s="47">
        <f t="shared" si="6"/>
        <v>0</v>
      </c>
      <c r="N12" s="48" t="str">
        <f t="shared" si="5"/>
        <v/>
      </c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ht="25.5" customHeight="1">
      <c r="A13" s="56" t="str">
        <f>'⚙️ Budgets'!A13</f>
        <v>Salaires &amp; rémunérations</v>
      </c>
      <c r="B13" s="51" t="str">
        <f>IF($A13="","",IF(SUMIFS(Transactions!$C:$C,Transactions!$D:$D,$A13,Transactions!$A:$A,"&gt;="&amp;B$1,Transactions!$A:$A,"&lt;="&amp;EOMONTH(B$1,0))=0,"",-SUMIFS(Transactions!$C:$C,Transactions!$D:$D,$A13,Transactions!$A:$A,"&gt;="&amp;B$1,Transactions!$A:$A,"&lt;="&amp;EOMONTH(B$1,0))))</f>
        <v/>
      </c>
      <c r="C13" s="51" t="str">
        <f>IF($A13="","",IF(SUMIFS(Transactions!$C:$C,Transactions!$D:$D,$A13,Transactions!$A:$A,"&gt;="&amp;C$1,Transactions!$A:$A,"&lt;="&amp;EOMONTH(C$1,0))=0,"",-SUMIFS(Transactions!$C:$C,Transactions!$D:$D,$A13,Transactions!$A:$A,"&gt;="&amp;C$1,Transactions!$A:$A,"&lt;="&amp;EOMONTH(C$1,0))))</f>
        <v/>
      </c>
      <c r="D13" s="51" t="str">
        <f>IF($A13="","",IF(SUMIFS(Transactions!$C:$C,Transactions!$D:$D,$A13,Transactions!$A:$A,"&gt;="&amp;D$1,Transactions!$A:$A,"&lt;="&amp;EOMONTH(D$1,0))=0,"",-SUMIFS(Transactions!$C:$C,Transactions!$D:$D,$A13,Transactions!$A:$A,"&gt;="&amp;D$1,Transactions!$A:$A,"&lt;="&amp;EOMONTH(D$1,0))))</f>
        <v/>
      </c>
      <c r="E13" s="51" t="str">
        <f>IF($A13="","",IF(SUMIFS(Transactions!$C:$C,Transactions!$D:$D,$A13,Transactions!$A:$A,"&gt;="&amp;E$1,Transactions!$A:$A,"&lt;="&amp;EOMONTH(E$1,0))=0,"",-SUMIFS(Transactions!$C:$C,Transactions!$D:$D,$A13,Transactions!$A:$A,"&gt;="&amp;E$1,Transactions!$A:$A,"&lt;="&amp;EOMONTH(E$1,0))))</f>
        <v/>
      </c>
      <c r="F13" s="51" t="str">
        <f>IF($A13="","",IF(SUMIFS(Transactions!$C:$C,Transactions!$D:$D,$A13,Transactions!$A:$A,"&gt;="&amp;F$1,Transactions!$A:$A,"&lt;="&amp;EOMONTH(F$1,0))=0,"",-SUMIFS(Transactions!$C:$C,Transactions!$D:$D,$A13,Transactions!$A:$A,"&gt;="&amp;F$1,Transactions!$A:$A,"&lt;="&amp;EOMONTH(F$1,0))))</f>
        <v/>
      </c>
      <c r="G13" s="51" t="str">
        <f>IF($A13="","",IF(SUMIFS(Transactions!$C:$C,Transactions!$D:$D,$A13,Transactions!$A:$A,"&gt;="&amp;G$1,Transactions!$A:$A,"&lt;="&amp;EOMONTH(G$1,0))=0,"",-SUMIFS(Transactions!$C:$C,Transactions!$D:$D,$A13,Transactions!$A:$A,"&gt;="&amp;G$1,Transactions!$A:$A,"&lt;="&amp;EOMONTH(G$1,0))))</f>
        <v/>
      </c>
      <c r="H13" s="51" t="str">
        <f>IF($A13="","",IF(SUMIFS(Transactions!$C:$C,Transactions!$D:$D,$A13,Transactions!$A:$A,"&gt;="&amp;H$1,Transactions!$A:$A,"&lt;="&amp;EOMONTH(H$1,0))=0,"",-SUMIFS(Transactions!$C:$C,Transactions!$D:$D,$A13,Transactions!$A:$A,"&gt;="&amp;H$1,Transactions!$A:$A,"&lt;="&amp;EOMONTH(H$1,0))))</f>
        <v/>
      </c>
      <c r="I13" s="51" t="str">
        <f>IF($A13="","",IF(SUMIFS(Transactions!$C:$C,Transactions!$D:$D,$A13,Transactions!$A:$A,"&gt;="&amp;I$1,Transactions!$A:$A,"&lt;="&amp;EOMONTH(I$1,0))=0,"",-SUMIFS(Transactions!$C:$C,Transactions!$D:$D,$A13,Transactions!$A:$A,"&gt;="&amp;I$1,Transactions!$A:$A,"&lt;="&amp;EOMONTH(I$1,0))))</f>
        <v/>
      </c>
      <c r="J13" s="51" t="str">
        <f>IF($A13="","",IF(SUMIFS(Transactions!$C:$C,Transactions!$D:$D,$A13,Transactions!$A:$A,"&gt;="&amp;J$1,Transactions!$A:$A,"&lt;="&amp;EOMONTH(J$1,0))=0,"",-SUMIFS(Transactions!$C:$C,Transactions!$D:$D,$A13,Transactions!$A:$A,"&gt;="&amp;J$1,Transactions!$A:$A,"&lt;="&amp;EOMONTH(J$1,0))))</f>
        <v/>
      </c>
      <c r="K13" s="51" t="str">
        <f>IF($A13="","",IF(SUMIFS(Transactions!$C:$C,Transactions!$D:$D,$A13,Transactions!$A:$A,"&gt;="&amp;K$1,Transactions!$A:$A,"&lt;="&amp;EOMONTH(K$1,0))=0,"",-SUMIFS(Transactions!$C:$C,Transactions!$D:$D,$A13,Transactions!$A:$A,"&gt;="&amp;K$1,Transactions!$A:$A,"&lt;="&amp;EOMONTH(K$1,0))))</f>
        <v/>
      </c>
      <c r="L13" s="51" t="str">
        <f>IF($A13="","",IF(SUMIFS(Transactions!$C:$C,Transactions!$D:$D,$A13,Transactions!$A:$A,"&gt;="&amp;L$1,Transactions!$A:$A,"&lt;="&amp;EOMONTH(L$1,0))=0,"",-SUMIFS(Transactions!$C:$C,Transactions!$D:$D,$A13,Transactions!$A:$A,"&gt;="&amp;L$1,Transactions!$A:$A,"&lt;="&amp;EOMONTH(L$1,0))))</f>
        <v/>
      </c>
      <c r="M13" s="51" t="str">
        <f>IF($A13="","",IF(SUMIFS(Transactions!$C:$C,Transactions!$D:$D,$A13,Transactions!$A:$A,"&gt;="&amp;M$1,Transactions!$A:$A,"&lt;="&amp;EOMONTH(M$1,0))=0,"",-SUMIFS(Transactions!$C:$C,Transactions!$D:$D,$A13,Transactions!$A:$A,"&gt;="&amp;M$1,Transactions!$A:$A,"&lt;="&amp;EOMONTH(M$1,0))))</f>
        <v/>
      </c>
      <c r="N13" s="36" t="str">
        <f t="shared" si="5"/>
        <v/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 ht="25.5" customHeight="1">
      <c r="A14" s="56" t="str">
        <f>'⚙️ Budgets'!A14</f>
        <v>Charges sociales (URSSAF)</v>
      </c>
      <c r="B14" s="51" t="str">
        <f>IF($A14="","",IF(SUMIFS(Transactions!$C:$C,Transactions!$D:$D,$A14,Transactions!$A:$A,"&gt;="&amp;B$1,Transactions!$A:$A,"&lt;="&amp;EOMONTH(B$1,0))=0,"",-SUMIFS(Transactions!$C:$C,Transactions!$D:$D,$A14,Transactions!$A:$A,"&gt;="&amp;B$1,Transactions!$A:$A,"&lt;="&amp;EOMONTH(B$1,0))))</f>
        <v/>
      </c>
      <c r="C14" s="51" t="str">
        <f>IF($A14="","",IF(SUMIFS(Transactions!$C:$C,Transactions!$D:$D,$A14,Transactions!$A:$A,"&gt;="&amp;C$1,Transactions!$A:$A,"&lt;="&amp;EOMONTH(C$1,0))=0,"",-SUMIFS(Transactions!$C:$C,Transactions!$D:$D,$A14,Transactions!$A:$A,"&gt;="&amp;C$1,Transactions!$A:$A,"&lt;="&amp;EOMONTH(C$1,0))))</f>
        <v/>
      </c>
      <c r="D14" s="51" t="str">
        <f>IF($A14="","",IF(SUMIFS(Transactions!$C:$C,Transactions!$D:$D,$A14,Transactions!$A:$A,"&gt;="&amp;D$1,Transactions!$A:$A,"&lt;="&amp;EOMONTH(D$1,0))=0,"",-SUMIFS(Transactions!$C:$C,Transactions!$D:$D,$A14,Transactions!$A:$A,"&gt;="&amp;D$1,Transactions!$A:$A,"&lt;="&amp;EOMONTH(D$1,0))))</f>
        <v/>
      </c>
      <c r="E14" s="51" t="str">
        <f>IF($A14="","",IF(SUMIFS(Transactions!$C:$C,Transactions!$D:$D,$A14,Transactions!$A:$A,"&gt;="&amp;E$1,Transactions!$A:$A,"&lt;="&amp;EOMONTH(E$1,0))=0,"",-SUMIFS(Transactions!$C:$C,Transactions!$D:$D,$A14,Transactions!$A:$A,"&gt;="&amp;E$1,Transactions!$A:$A,"&lt;="&amp;EOMONTH(E$1,0))))</f>
        <v/>
      </c>
      <c r="F14" s="51" t="str">
        <f>IF($A14="","",IF(SUMIFS(Transactions!$C:$C,Transactions!$D:$D,$A14,Transactions!$A:$A,"&gt;="&amp;F$1,Transactions!$A:$A,"&lt;="&amp;EOMONTH(F$1,0))=0,"",-SUMIFS(Transactions!$C:$C,Transactions!$D:$D,$A14,Transactions!$A:$A,"&gt;="&amp;F$1,Transactions!$A:$A,"&lt;="&amp;EOMONTH(F$1,0))))</f>
        <v/>
      </c>
      <c r="G14" s="51" t="str">
        <f>IF($A14="","",IF(SUMIFS(Transactions!$C:$C,Transactions!$D:$D,$A14,Transactions!$A:$A,"&gt;="&amp;G$1,Transactions!$A:$A,"&lt;="&amp;EOMONTH(G$1,0))=0,"",-SUMIFS(Transactions!$C:$C,Transactions!$D:$D,$A14,Transactions!$A:$A,"&gt;="&amp;G$1,Transactions!$A:$A,"&lt;="&amp;EOMONTH(G$1,0))))</f>
        <v/>
      </c>
      <c r="H14" s="51" t="str">
        <f>IF($A14="","",IF(SUMIFS(Transactions!$C:$C,Transactions!$D:$D,$A14,Transactions!$A:$A,"&gt;="&amp;H$1,Transactions!$A:$A,"&lt;="&amp;EOMONTH(H$1,0))=0,"",-SUMIFS(Transactions!$C:$C,Transactions!$D:$D,$A14,Transactions!$A:$A,"&gt;="&amp;H$1,Transactions!$A:$A,"&lt;="&amp;EOMONTH(H$1,0))))</f>
        <v/>
      </c>
      <c r="I14" s="51" t="str">
        <f>IF($A14="","",IF(SUMIFS(Transactions!$C:$C,Transactions!$D:$D,$A14,Transactions!$A:$A,"&gt;="&amp;I$1,Transactions!$A:$A,"&lt;="&amp;EOMONTH(I$1,0))=0,"",-SUMIFS(Transactions!$C:$C,Transactions!$D:$D,$A14,Transactions!$A:$A,"&gt;="&amp;I$1,Transactions!$A:$A,"&lt;="&amp;EOMONTH(I$1,0))))</f>
        <v/>
      </c>
      <c r="J14" s="51" t="str">
        <f>IF($A14="","",IF(SUMIFS(Transactions!$C:$C,Transactions!$D:$D,$A14,Transactions!$A:$A,"&gt;="&amp;J$1,Transactions!$A:$A,"&lt;="&amp;EOMONTH(J$1,0))=0,"",-SUMIFS(Transactions!$C:$C,Transactions!$D:$D,$A14,Transactions!$A:$A,"&gt;="&amp;J$1,Transactions!$A:$A,"&lt;="&amp;EOMONTH(J$1,0))))</f>
        <v/>
      </c>
      <c r="K14" s="51" t="str">
        <f>IF($A14="","",IF(SUMIFS(Transactions!$C:$C,Transactions!$D:$D,$A14,Transactions!$A:$A,"&gt;="&amp;K$1,Transactions!$A:$A,"&lt;="&amp;EOMONTH(K$1,0))=0,"",-SUMIFS(Transactions!$C:$C,Transactions!$D:$D,$A14,Transactions!$A:$A,"&gt;="&amp;K$1,Transactions!$A:$A,"&lt;="&amp;EOMONTH(K$1,0))))</f>
        <v/>
      </c>
      <c r="L14" s="51" t="str">
        <f>IF($A14="","",IF(SUMIFS(Transactions!$C:$C,Transactions!$D:$D,$A14,Transactions!$A:$A,"&gt;="&amp;L$1,Transactions!$A:$A,"&lt;="&amp;EOMONTH(L$1,0))=0,"",-SUMIFS(Transactions!$C:$C,Transactions!$D:$D,$A14,Transactions!$A:$A,"&gt;="&amp;L$1,Transactions!$A:$A,"&lt;="&amp;EOMONTH(L$1,0))))</f>
        <v/>
      </c>
      <c r="M14" s="51" t="str">
        <f>IF($A14="","",IF(SUMIFS(Transactions!$C:$C,Transactions!$D:$D,$A14,Transactions!$A:$A,"&gt;="&amp;M$1,Transactions!$A:$A,"&lt;="&amp;EOMONTH(M$1,0))=0,"",-SUMIFS(Transactions!$C:$C,Transactions!$D:$D,$A14,Transactions!$A:$A,"&gt;="&amp;M$1,Transactions!$A:$A,"&lt;="&amp;EOMONTH(M$1,0))))</f>
        <v/>
      </c>
      <c r="N14" s="36" t="str">
        <f t="shared" si="5"/>
        <v/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ht="25.5" customHeight="1">
      <c r="A15" s="56" t="str">
        <f>'⚙️ Budgets'!A15</f>
        <v>Impôts &amp; taxes</v>
      </c>
      <c r="B15" s="51" t="str">
        <f>IF($A15="","",IF(SUMIFS(Transactions!$C:$C,Transactions!$D:$D,$A15,Transactions!$A:$A,"&gt;="&amp;B$1,Transactions!$A:$A,"&lt;="&amp;EOMONTH(B$1,0))=0,"",-SUMIFS(Transactions!$C:$C,Transactions!$D:$D,$A15,Transactions!$A:$A,"&gt;="&amp;B$1,Transactions!$A:$A,"&lt;="&amp;EOMONTH(B$1,0))))</f>
        <v/>
      </c>
      <c r="C15" s="51" t="str">
        <f>IF($A15="","",IF(SUMIFS(Transactions!$C:$C,Transactions!$D:$D,$A15,Transactions!$A:$A,"&gt;="&amp;C$1,Transactions!$A:$A,"&lt;="&amp;EOMONTH(C$1,0))=0,"",-SUMIFS(Transactions!$C:$C,Transactions!$D:$D,$A15,Transactions!$A:$A,"&gt;="&amp;C$1,Transactions!$A:$A,"&lt;="&amp;EOMONTH(C$1,0))))</f>
        <v/>
      </c>
      <c r="D15" s="51" t="str">
        <f>IF($A15="","",IF(SUMIFS(Transactions!$C:$C,Transactions!$D:$D,$A15,Transactions!$A:$A,"&gt;="&amp;D$1,Transactions!$A:$A,"&lt;="&amp;EOMONTH(D$1,0))=0,"",-SUMIFS(Transactions!$C:$C,Transactions!$D:$D,$A15,Transactions!$A:$A,"&gt;="&amp;D$1,Transactions!$A:$A,"&lt;="&amp;EOMONTH(D$1,0))))</f>
        <v/>
      </c>
      <c r="E15" s="51" t="str">
        <f>IF($A15="","",IF(SUMIFS(Transactions!$C:$C,Transactions!$D:$D,$A15,Transactions!$A:$A,"&gt;="&amp;E$1,Transactions!$A:$A,"&lt;="&amp;EOMONTH(E$1,0))=0,"",-SUMIFS(Transactions!$C:$C,Transactions!$D:$D,$A15,Transactions!$A:$A,"&gt;="&amp;E$1,Transactions!$A:$A,"&lt;="&amp;EOMONTH(E$1,0))))</f>
        <v/>
      </c>
      <c r="F15" s="51" t="str">
        <f>IF($A15="","",IF(SUMIFS(Transactions!$C:$C,Transactions!$D:$D,$A15,Transactions!$A:$A,"&gt;="&amp;F$1,Transactions!$A:$A,"&lt;="&amp;EOMONTH(F$1,0))=0,"",-SUMIFS(Transactions!$C:$C,Transactions!$D:$D,$A15,Transactions!$A:$A,"&gt;="&amp;F$1,Transactions!$A:$A,"&lt;="&amp;EOMONTH(F$1,0))))</f>
        <v/>
      </c>
      <c r="G15" s="51" t="str">
        <f>IF($A15="","",IF(SUMIFS(Transactions!$C:$C,Transactions!$D:$D,$A15,Transactions!$A:$A,"&gt;="&amp;G$1,Transactions!$A:$A,"&lt;="&amp;EOMONTH(G$1,0))=0,"",-SUMIFS(Transactions!$C:$C,Transactions!$D:$D,$A15,Transactions!$A:$A,"&gt;="&amp;G$1,Transactions!$A:$A,"&lt;="&amp;EOMONTH(G$1,0))))</f>
        <v/>
      </c>
      <c r="H15" s="51" t="str">
        <f>IF($A15="","",IF(SUMIFS(Transactions!$C:$C,Transactions!$D:$D,$A15,Transactions!$A:$A,"&gt;="&amp;H$1,Transactions!$A:$A,"&lt;="&amp;EOMONTH(H$1,0))=0,"",-SUMIFS(Transactions!$C:$C,Transactions!$D:$D,$A15,Transactions!$A:$A,"&gt;="&amp;H$1,Transactions!$A:$A,"&lt;="&amp;EOMONTH(H$1,0))))</f>
        <v/>
      </c>
      <c r="I15" s="51" t="str">
        <f>IF($A15="","",IF(SUMIFS(Transactions!$C:$C,Transactions!$D:$D,$A15,Transactions!$A:$A,"&gt;="&amp;I$1,Transactions!$A:$A,"&lt;="&amp;EOMONTH(I$1,0))=0,"",-SUMIFS(Transactions!$C:$C,Transactions!$D:$D,$A15,Transactions!$A:$A,"&gt;="&amp;I$1,Transactions!$A:$A,"&lt;="&amp;EOMONTH(I$1,0))))</f>
        <v/>
      </c>
      <c r="J15" s="51" t="str">
        <f>IF($A15="","",IF(SUMIFS(Transactions!$C:$C,Transactions!$D:$D,$A15,Transactions!$A:$A,"&gt;="&amp;J$1,Transactions!$A:$A,"&lt;="&amp;EOMONTH(J$1,0))=0,"",-SUMIFS(Transactions!$C:$C,Transactions!$D:$D,$A15,Transactions!$A:$A,"&gt;="&amp;J$1,Transactions!$A:$A,"&lt;="&amp;EOMONTH(J$1,0))))</f>
        <v/>
      </c>
      <c r="K15" s="51" t="str">
        <f>IF($A15="","",IF(SUMIFS(Transactions!$C:$C,Transactions!$D:$D,$A15,Transactions!$A:$A,"&gt;="&amp;K$1,Transactions!$A:$A,"&lt;="&amp;EOMONTH(K$1,0))=0,"",-SUMIFS(Transactions!$C:$C,Transactions!$D:$D,$A15,Transactions!$A:$A,"&gt;="&amp;K$1,Transactions!$A:$A,"&lt;="&amp;EOMONTH(K$1,0))))</f>
        <v/>
      </c>
      <c r="L15" s="51" t="str">
        <f>IF($A15="","",IF(SUMIFS(Transactions!$C:$C,Transactions!$D:$D,$A15,Transactions!$A:$A,"&gt;="&amp;L$1,Transactions!$A:$A,"&lt;="&amp;EOMONTH(L$1,0))=0,"",-SUMIFS(Transactions!$C:$C,Transactions!$D:$D,$A15,Transactions!$A:$A,"&gt;="&amp;L$1,Transactions!$A:$A,"&lt;="&amp;EOMONTH(L$1,0))))</f>
        <v/>
      </c>
      <c r="M15" s="51" t="str">
        <f>IF($A15="","",IF(SUMIFS(Transactions!$C:$C,Transactions!$D:$D,$A15,Transactions!$A:$A,"&gt;="&amp;M$1,Transactions!$A:$A,"&lt;="&amp;EOMONTH(M$1,0))=0,"",-SUMIFS(Transactions!$C:$C,Transactions!$D:$D,$A15,Transactions!$A:$A,"&gt;="&amp;M$1,Transactions!$A:$A,"&lt;="&amp;EOMONTH(M$1,0))))</f>
        <v/>
      </c>
      <c r="N15" s="36" t="str">
        <f t="shared" si="5"/>
        <v/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ht="25.5" customHeight="1">
      <c r="A16" s="56" t="str">
        <f>'⚙️ Budgets'!A16</f>
        <v>Achats &amp; fournitures</v>
      </c>
      <c r="B16" s="51" t="str">
        <f>IF($A16="","",IF(SUMIFS(Transactions!$C:$C,Transactions!$D:$D,$A16,Transactions!$A:$A,"&gt;="&amp;B$1,Transactions!$A:$A,"&lt;="&amp;EOMONTH(B$1,0))=0,"",-SUMIFS(Transactions!$C:$C,Transactions!$D:$D,$A16,Transactions!$A:$A,"&gt;="&amp;B$1,Transactions!$A:$A,"&lt;="&amp;EOMONTH(B$1,0))))</f>
        <v/>
      </c>
      <c r="C16" s="51" t="str">
        <f>IF($A16="","",IF(SUMIFS(Transactions!$C:$C,Transactions!$D:$D,$A16,Transactions!$A:$A,"&gt;="&amp;C$1,Transactions!$A:$A,"&lt;="&amp;EOMONTH(C$1,0))=0,"",-SUMIFS(Transactions!$C:$C,Transactions!$D:$D,$A16,Transactions!$A:$A,"&gt;="&amp;C$1,Transactions!$A:$A,"&lt;="&amp;EOMONTH(C$1,0))))</f>
        <v/>
      </c>
      <c r="D16" s="51" t="str">
        <f>IF($A16="","",IF(SUMIFS(Transactions!$C:$C,Transactions!$D:$D,$A16,Transactions!$A:$A,"&gt;="&amp;D$1,Transactions!$A:$A,"&lt;="&amp;EOMONTH(D$1,0))=0,"",-SUMIFS(Transactions!$C:$C,Transactions!$D:$D,$A16,Transactions!$A:$A,"&gt;="&amp;D$1,Transactions!$A:$A,"&lt;="&amp;EOMONTH(D$1,0))))</f>
        <v/>
      </c>
      <c r="E16" s="51" t="str">
        <f>IF($A16="","",IF(SUMIFS(Transactions!$C:$C,Transactions!$D:$D,$A16,Transactions!$A:$A,"&gt;="&amp;E$1,Transactions!$A:$A,"&lt;="&amp;EOMONTH(E$1,0))=0,"",-SUMIFS(Transactions!$C:$C,Transactions!$D:$D,$A16,Transactions!$A:$A,"&gt;="&amp;E$1,Transactions!$A:$A,"&lt;="&amp;EOMONTH(E$1,0))))</f>
        <v/>
      </c>
      <c r="F16" s="51" t="str">
        <f>IF($A16="","",IF(SUMIFS(Transactions!$C:$C,Transactions!$D:$D,$A16,Transactions!$A:$A,"&gt;="&amp;F$1,Transactions!$A:$A,"&lt;="&amp;EOMONTH(F$1,0))=0,"",-SUMIFS(Transactions!$C:$C,Transactions!$D:$D,$A16,Transactions!$A:$A,"&gt;="&amp;F$1,Transactions!$A:$A,"&lt;="&amp;EOMONTH(F$1,0))))</f>
        <v/>
      </c>
      <c r="G16" s="51" t="str">
        <f>IF($A16="","",IF(SUMIFS(Transactions!$C:$C,Transactions!$D:$D,$A16,Transactions!$A:$A,"&gt;="&amp;G$1,Transactions!$A:$A,"&lt;="&amp;EOMONTH(G$1,0))=0,"",-SUMIFS(Transactions!$C:$C,Transactions!$D:$D,$A16,Transactions!$A:$A,"&gt;="&amp;G$1,Transactions!$A:$A,"&lt;="&amp;EOMONTH(G$1,0))))</f>
        <v/>
      </c>
      <c r="H16" s="51" t="str">
        <f>IF($A16="","",IF(SUMIFS(Transactions!$C:$C,Transactions!$D:$D,$A16,Transactions!$A:$A,"&gt;="&amp;H$1,Transactions!$A:$A,"&lt;="&amp;EOMONTH(H$1,0))=0,"",-SUMIFS(Transactions!$C:$C,Transactions!$D:$D,$A16,Transactions!$A:$A,"&gt;="&amp;H$1,Transactions!$A:$A,"&lt;="&amp;EOMONTH(H$1,0))))</f>
        <v/>
      </c>
      <c r="I16" s="51" t="str">
        <f>IF($A16="","",IF(SUMIFS(Transactions!$C:$C,Transactions!$D:$D,$A16,Transactions!$A:$A,"&gt;="&amp;I$1,Transactions!$A:$A,"&lt;="&amp;EOMONTH(I$1,0))=0,"",-SUMIFS(Transactions!$C:$C,Transactions!$D:$D,$A16,Transactions!$A:$A,"&gt;="&amp;I$1,Transactions!$A:$A,"&lt;="&amp;EOMONTH(I$1,0))))</f>
        <v/>
      </c>
      <c r="J16" s="51" t="str">
        <f>IF($A16="","",IF(SUMIFS(Transactions!$C:$C,Transactions!$D:$D,$A16,Transactions!$A:$A,"&gt;="&amp;J$1,Transactions!$A:$A,"&lt;="&amp;EOMONTH(J$1,0))=0,"",-SUMIFS(Transactions!$C:$C,Transactions!$D:$D,$A16,Transactions!$A:$A,"&gt;="&amp;J$1,Transactions!$A:$A,"&lt;="&amp;EOMONTH(J$1,0))))</f>
        <v/>
      </c>
      <c r="K16" s="51" t="str">
        <f>IF($A16="","",IF(SUMIFS(Transactions!$C:$C,Transactions!$D:$D,$A16,Transactions!$A:$A,"&gt;="&amp;K$1,Transactions!$A:$A,"&lt;="&amp;EOMONTH(K$1,0))=0,"",-SUMIFS(Transactions!$C:$C,Transactions!$D:$D,$A16,Transactions!$A:$A,"&gt;="&amp;K$1,Transactions!$A:$A,"&lt;="&amp;EOMONTH(K$1,0))))</f>
        <v/>
      </c>
      <c r="L16" s="51" t="str">
        <f>IF($A16="","",IF(SUMIFS(Transactions!$C:$C,Transactions!$D:$D,$A16,Transactions!$A:$A,"&gt;="&amp;L$1,Transactions!$A:$A,"&lt;="&amp;EOMONTH(L$1,0))=0,"",-SUMIFS(Transactions!$C:$C,Transactions!$D:$D,$A16,Transactions!$A:$A,"&gt;="&amp;L$1,Transactions!$A:$A,"&lt;="&amp;EOMONTH(L$1,0))))</f>
        <v/>
      </c>
      <c r="M16" s="51" t="str">
        <f>IF($A16="","",IF(SUMIFS(Transactions!$C:$C,Transactions!$D:$D,$A16,Transactions!$A:$A,"&gt;="&amp;M$1,Transactions!$A:$A,"&lt;="&amp;EOMONTH(M$1,0))=0,"",-SUMIFS(Transactions!$C:$C,Transactions!$D:$D,$A16,Transactions!$A:$A,"&gt;="&amp;M$1,Transactions!$A:$A,"&lt;="&amp;EOMONTH(M$1,0))))</f>
        <v/>
      </c>
      <c r="N16" s="36" t="str">
        <f t="shared" si="5"/>
        <v/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ht="25.5" customHeight="1">
      <c r="A17" s="56" t="str">
        <f>'⚙️ Budgets'!A17</f>
        <v>Sous-traitance &amp; prestataires</v>
      </c>
      <c r="B17" s="51" t="str">
        <f>IF($A17="","",IF(SUMIFS(Transactions!$C:$C,Transactions!$D:$D,$A17,Transactions!$A:$A,"&gt;="&amp;B$1,Transactions!$A:$A,"&lt;="&amp;EOMONTH(B$1,0))=0,"",-SUMIFS(Transactions!$C:$C,Transactions!$D:$D,$A17,Transactions!$A:$A,"&gt;="&amp;B$1,Transactions!$A:$A,"&lt;="&amp;EOMONTH(B$1,0))))</f>
        <v/>
      </c>
      <c r="C17" s="51" t="str">
        <f>IF($A17="","",IF(SUMIFS(Transactions!$C:$C,Transactions!$D:$D,$A17,Transactions!$A:$A,"&gt;="&amp;C$1,Transactions!$A:$A,"&lt;="&amp;EOMONTH(C$1,0))=0,"",-SUMIFS(Transactions!$C:$C,Transactions!$D:$D,$A17,Transactions!$A:$A,"&gt;="&amp;C$1,Transactions!$A:$A,"&lt;="&amp;EOMONTH(C$1,0))))</f>
        <v/>
      </c>
      <c r="D17" s="51" t="str">
        <f>IF($A17="","",IF(SUMIFS(Transactions!$C:$C,Transactions!$D:$D,$A17,Transactions!$A:$A,"&gt;="&amp;D$1,Transactions!$A:$A,"&lt;="&amp;EOMONTH(D$1,0))=0,"",-SUMIFS(Transactions!$C:$C,Transactions!$D:$D,$A17,Transactions!$A:$A,"&gt;="&amp;D$1,Transactions!$A:$A,"&lt;="&amp;EOMONTH(D$1,0))))</f>
        <v/>
      </c>
      <c r="E17" s="51" t="str">
        <f>IF($A17="","",IF(SUMIFS(Transactions!$C:$C,Transactions!$D:$D,$A17,Transactions!$A:$A,"&gt;="&amp;E$1,Transactions!$A:$A,"&lt;="&amp;EOMONTH(E$1,0))=0,"",-SUMIFS(Transactions!$C:$C,Transactions!$D:$D,$A17,Transactions!$A:$A,"&gt;="&amp;E$1,Transactions!$A:$A,"&lt;="&amp;EOMONTH(E$1,0))))</f>
        <v/>
      </c>
      <c r="F17" s="51" t="str">
        <f>IF($A17="","",IF(SUMIFS(Transactions!$C:$C,Transactions!$D:$D,$A17,Transactions!$A:$A,"&gt;="&amp;F$1,Transactions!$A:$A,"&lt;="&amp;EOMONTH(F$1,0))=0,"",-SUMIFS(Transactions!$C:$C,Transactions!$D:$D,$A17,Transactions!$A:$A,"&gt;="&amp;F$1,Transactions!$A:$A,"&lt;="&amp;EOMONTH(F$1,0))))</f>
        <v/>
      </c>
      <c r="G17" s="51" t="str">
        <f>IF($A17="","",IF(SUMIFS(Transactions!$C:$C,Transactions!$D:$D,$A17,Transactions!$A:$A,"&gt;="&amp;G$1,Transactions!$A:$A,"&lt;="&amp;EOMONTH(G$1,0))=0,"",-SUMIFS(Transactions!$C:$C,Transactions!$D:$D,$A17,Transactions!$A:$A,"&gt;="&amp;G$1,Transactions!$A:$A,"&lt;="&amp;EOMONTH(G$1,0))))</f>
        <v/>
      </c>
      <c r="H17" s="51" t="str">
        <f>IF($A17="","",IF(SUMIFS(Transactions!$C:$C,Transactions!$D:$D,$A17,Transactions!$A:$A,"&gt;="&amp;H$1,Transactions!$A:$A,"&lt;="&amp;EOMONTH(H$1,0))=0,"",-SUMIFS(Transactions!$C:$C,Transactions!$D:$D,$A17,Transactions!$A:$A,"&gt;="&amp;H$1,Transactions!$A:$A,"&lt;="&amp;EOMONTH(H$1,0))))</f>
        <v/>
      </c>
      <c r="I17" s="51" t="str">
        <f>IF($A17="","",IF(SUMIFS(Transactions!$C:$C,Transactions!$D:$D,$A17,Transactions!$A:$A,"&gt;="&amp;I$1,Transactions!$A:$A,"&lt;="&amp;EOMONTH(I$1,0))=0,"",-SUMIFS(Transactions!$C:$C,Transactions!$D:$D,$A17,Transactions!$A:$A,"&gt;="&amp;I$1,Transactions!$A:$A,"&lt;="&amp;EOMONTH(I$1,0))))</f>
        <v/>
      </c>
      <c r="J17" s="51" t="str">
        <f>IF($A17="","",IF(SUMIFS(Transactions!$C:$C,Transactions!$D:$D,$A17,Transactions!$A:$A,"&gt;="&amp;J$1,Transactions!$A:$A,"&lt;="&amp;EOMONTH(J$1,0))=0,"",-SUMIFS(Transactions!$C:$C,Transactions!$D:$D,$A17,Transactions!$A:$A,"&gt;="&amp;J$1,Transactions!$A:$A,"&lt;="&amp;EOMONTH(J$1,0))))</f>
        <v/>
      </c>
      <c r="K17" s="51" t="str">
        <f>IF($A17="","",IF(SUMIFS(Transactions!$C:$C,Transactions!$D:$D,$A17,Transactions!$A:$A,"&gt;="&amp;K$1,Transactions!$A:$A,"&lt;="&amp;EOMONTH(K$1,0))=0,"",-SUMIFS(Transactions!$C:$C,Transactions!$D:$D,$A17,Transactions!$A:$A,"&gt;="&amp;K$1,Transactions!$A:$A,"&lt;="&amp;EOMONTH(K$1,0))))</f>
        <v/>
      </c>
      <c r="L17" s="51" t="str">
        <f>IF($A17="","",IF(SUMIFS(Transactions!$C:$C,Transactions!$D:$D,$A17,Transactions!$A:$A,"&gt;="&amp;L$1,Transactions!$A:$A,"&lt;="&amp;EOMONTH(L$1,0))=0,"",-SUMIFS(Transactions!$C:$C,Transactions!$D:$D,$A17,Transactions!$A:$A,"&gt;="&amp;L$1,Transactions!$A:$A,"&lt;="&amp;EOMONTH(L$1,0))))</f>
        <v/>
      </c>
      <c r="M17" s="51" t="str">
        <f>IF($A17="","",IF(SUMIFS(Transactions!$C:$C,Transactions!$D:$D,$A17,Transactions!$A:$A,"&gt;="&amp;M$1,Transactions!$A:$A,"&lt;="&amp;EOMONTH(M$1,0))=0,"",-SUMIFS(Transactions!$C:$C,Transactions!$D:$D,$A17,Transactions!$A:$A,"&gt;="&amp;M$1,Transactions!$A:$A,"&lt;="&amp;EOMONTH(M$1,0))))</f>
        <v/>
      </c>
      <c r="N17" s="36" t="str">
        <f t="shared" si="5"/>
        <v/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ht="25.5" customHeight="1">
      <c r="A18" s="56" t="str">
        <f>'⚙️ Budgets'!A18</f>
        <v>Loyer &amp; charges</v>
      </c>
      <c r="B18" s="51" t="str">
        <f>IF($A18="","",IF(SUMIFS(Transactions!$C:$C,Transactions!$D:$D,$A18,Transactions!$A:$A,"&gt;="&amp;B$1,Transactions!$A:$A,"&lt;="&amp;EOMONTH(B$1,0))=0,"",-SUMIFS(Transactions!$C:$C,Transactions!$D:$D,$A18,Transactions!$A:$A,"&gt;="&amp;B$1,Transactions!$A:$A,"&lt;="&amp;EOMONTH(B$1,0))))</f>
        <v/>
      </c>
      <c r="C18" s="51" t="str">
        <f>IF($A18="","",IF(SUMIFS(Transactions!$C:$C,Transactions!$D:$D,$A18,Transactions!$A:$A,"&gt;="&amp;C$1,Transactions!$A:$A,"&lt;="&amp;EOMONTH(C$1,0))=0,"",-SUMIFS(Transactions!$C:$C,Transactions!$D:$D,$A18,Transactions!$A:$A,"&gt;="&amp;C$1,Transactions!$A:$A,"&lt;="&amp;EOMONTH(C$1,0))))</f>
        <v/>
      </c>
      <c r="D18" s="51" t="str">
        <f>IF($A18="","",IF(SUMIFS(Transactions!$C:$C,Transactions!$D:$D,$A18,Transactions!$A:$A,"&gt;="&amp;D$1,Transactions!$A:$A,"&lt;="&amp;EOMONTH(D$1,0))=0,"",-SUMIFS(Transactions!$C:$C,Transactions!$D:$D,$A18,Transactions!$A:$A,"&gt;="&amp;D$1,Transactions!$A:$A,"&lt;="&amp;EOMONTH(D$1,0))))</f>
        <v/>
      </c>
      <c r="E18" s="51" t="str">
        <f>IF($A18="","",IF(SUMIFS(Transactions!$C:$C,Transactions!$D:$D,$A18,Transactions!$A:$A,"&gt;="&amp;E$1,Transactions!$A:$A,"&lt;="&amp;EOMONTH(E$1,0))=0,"",-SUMIFS(Transactions!$C:$C,Transactions!$D:$D,$A18,Transactions!$A:$A,"&gt;="&amp;E$1,Transactions!$A:$A,"&lt;="&amp;EOMONTH(E$1,0))))</f>
        <v/>
      </c>
      <c r="F18" s="51" t="str">
        <f>IF($A18="","",IF(SUMIFS(Transactions!$C:$C,Transactions!$D:$D,$A18,Transactions!$A:$A,"&gt;="&amp;F$1,Transactions!$A:$A,"&lt;="&amp;EOMONTH(F$1,0))=0,"",-SUMIFS(Transactions!$C:$C,Transactions!$D:$D,$A18,Transactions!$A:$A,"&gt;="&amp;F$1,Transactions!$A:$A,"&lt;="&amp;EOMONTH(F$1,0))))</f>
        <v/>
      </c>
      <c r="G18" s="51" t="str">
        <f>IF($A18="","",IF(SUMIFS(Transactions!$C:$C,Transactions!$D:$D,$A18,Transactions!$A:$A,"&gt;="&amp;G$1,Transactions!$A:$A,"&lt;="&amp;EOMONTH(G$1,0))=0,"",-SUMIFS(Transactions!$C:$C,Transactions!$D:$D,$A18,Transactions!$A:$A,"&gt;="&amp;G$1,Transactions!$A:$A,"&lt;="&amp;EOMONTH(G$1,0))))</f>
        <v/>
      </c>
      <c r="H18" s="51" t="str">
        <f>IF($A18="","",IF(SUMIFS(Transactions!$C:$C,Transactions!$D:$D,$A18,Transactions!$A:$A,"&gt;="&amp;H$1,Transactions!$A:$A,"&lt;="&amp;EOMONTH(H$1,0))=0,"",-SUMIFS(Transactions!$C:$C,Transactions!$D:$D,$A18,Transactions!$A:$A,"&gt;="&amp;H$1,Transactions!$A:$A,"&lt;="&amp;EOMONTH(H$1,0))))</f>
        <v/>
      </c>
      <c r="I18" s="51" t="str">
        <f>IF($A18="","",IF(SUMIFS(Transactions!$C:$C,Transactions!$D:$D,$A18,Transactions!$A:$A,"&gt;="&amp;I$1,Transactions!$A:$A,"&lt;="&amp;EOMONTH(I$1,0))=0,"",-SUMIFS(Transactions!$C:$C,Transactions!$D:$D,$A18,Transactions!$A:$A,"&gt;="&amp;I$1,Transactions!$A:$A,"&lt;="&amp;EOMONTH(I$1,0))))</f>
        <v/>
      </c>
      <c r="J18" s="51" t="str">
        <f>IF($A18="","",IF(SUMIFS(Transactions!$C:$C,Transactions!$D:$D,$A18,Transactions!$A:$A,"&gt;="&amp;J$1,Transactions!$A:$A,"&lt;="&amp;EOMONTH(J$1,0))=0,"",-SUMIFS(Transactions!$C:$C,Transactions!$D:$D,$A18,Transactions!$A:$A,"&gt;="&amp;J$1,Transactions!$A:$A,"&lt;="&amp;EOMONTH(J$1,0))))</f>
        <v/>
      </c>
      <c r="K18" s="51" t="str">
        <f>IF($A18="","",IF(SUMIFS(Transactions!$C:$C,Transactions!$D:$D,$A18,Transactions!$A:$A,"&gt;="&amp;K$1,Transactions!$A:$A,"&lt;="&amp;EOMONTH(K$1,0))=0,"",-SUMIFS(Transactions!$C:$C,Transactions!$D:$D,$A18,Transactions!$A:$A,"&gt;="&amp;K$1,Transactions!$A:$A,"&lt;="&amp;EOMONTH(K$1,0))))</f>
        <v/>
      </c>
      <c r="L18" s="51" t="str">
        <f>IF($A18="","",IF(SUMIFS(Transactions!$C:$C,Transactions!$D:$D,$A18,Transactions!$A:$A,"&gt;="&amp;L$1,Transactions!$A:$A,"&lt;="&amp;EOMONTH(L$1,0))=0,"",-SUMIFS(Transactions!$C:$C,Transactions!$D:$D,$A18,Transactions!$A:$A,"&gt;="&amp;L$1,Transactions!$A:$A,"&lt;="&amp;EOMONTH(L$1,0))))</f>
        <v/>
      </c>
      <c r="M18" s="51" t="str">
        <f>IF($A18="","",IF(SUMIFS(Transactions!$C:$C,Transactions!$D:$D,$A18,Transactions!$A:$A,"&gt;="&amp;M$1,Transactions!$A:$A,"&lt;="&amp;EOMONTH(M$1,0))=0,"",-SUMIFS(Transactions!$C:$C,Transactions!$D:$D,$A18,Transactions!$A:$A,"&gt;="&amp;M$1,Transactions!$A:$A,"&lt;="&amp;EOMONTH(M$1,0))))</f>
        <v/>
      </c>
      <c r="N18" s="36" t="str">
        <f t="shared" si="5"/>
        <v/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ht="25.5" customHeight="1">
      <c r="A19" s="56" t="str">
        <f>'⚙️ Budgets'!A19</f>
        <v>Logiciels &amp; abonnements</v>
      </c>
      <c r="B19" s="51" t="str">
        <f>IF($A19="","",IF(SUMIFS(Transactions!$C:$C,Transactions!$D:$D,$A19,Transactions!$A:$A,"&gt;="&amp;B$1,Transactions!$A:$A,"&lt;="&amp;EOMONTH(B$1,0))=0,"",-SUMIFS(Transactions!$C:$C,Transactions!$D:$D,$A19,Transactions!$A:$A,"&gt;="&amp;B$1,Transactions!$A:$A,"&lt;="&amp;EOMONTH(B$1,0))))</f>
        <v/>
      </c>
      <c r="C19" s="51" t="str">
        <f>IF($A19="","",IF(SUMIFS(Transactions!$C:$C,Transactions!$D:$D,$A19,Transactions!$A:$A,"&gt;="&amp;C$1,Transactions!$A:$A,"&lt;="&amp;EOMONTH(C$1,0))=0,"",-SUMIFS(Transactions!$C:$C,Transactions!$D:$D,$A19,Transactions!$A:$A,"&gt;="&amp;C$1,Transactions!$A:$A,"&lt;="&amp;EOMONTH(C$1,0))))</f>
        <v/>
      </c>
      <c r="D19" s="51" t="str">
        <f>IF($A19="","",IF(SUMIFS(Transactions!$C:$C,Transactions!$D:$D,$A19,Transactions!$A:$A,"&gt;="&amp;D$1,Transactions!$A:$A,"&lt;="&amp;EOMONTH(D$1,0))=0,"",-SUMIFS(Transactions!$C:$C,Transactions!$D:$D,$A19,Transactions!$A:$A,"&gt;="&amp;D$1,Transactions!$A:$A,"&lt;="&amp;EOMONTH(D$1,0))))</f>
        <v/>
      </c>
      <c r="E19" s="51" t="str">
        <f>IF($A19="","",IF(SUMIFS(Transactions!$C:$C,Transactions!$D:$D,$A19,Transactions!$A:$A,"&gt;="&amp;E$1,Transactions!$A:$A,"&lt;="&amp;EOMONTH(E$1,0))=0,"",-SUMIFS(Transactions!$C:$C,Transactions!$D:$D,$A19,Transactions!$A:$A,"&gt;="&amp;E$1,Transactions!$A:$A,"&lt;="&amp;EOMONTH(E$1,0))))</f>
        <v/>
      </c>
      <c r="F19" s="51" t="str">
        <f>IF($A19="","",IF(SUMIFS(Transactions!$C:$C,Transactions!$D:$D,$A19,Transactions!$A:$A,"&gt;="&amp;F$1,Transactions!$A:$A,"&lt;="&amp;EOMONTH(F$1,0))=0,"",-SUMIFS(Transactions!$C:$C,Transactions!$D:$D,$A19,Transactions!$A:$A,"&gt;="&amp;F$1,Transactions!$A:$A,"&lt;="&amp;EOMONTH(F$1,0))))</f>
        <v/>
      </c>
      <c r="G19" s="51" t="str">
        <f>IF($A19="","",IF(SUMIFS(Transactions!$C:$C,Transactions!$D:$D,$A19,Transactions!$A:$A,"&gt;="&amp;G$1,Transactions!$A:$A,"&lt;="&amp;EOMONTH(G$1,0))=0,"",-SUMIFS(Transactions!$C:$C,Transactions!$D:$D,$A19,Transactions!$A:$A,"&gt;="&amp;G$1,Transactions!$A:$A,"&lt;="&amp;EOMONTH(G$1,0))))</f>
        <v/>
      </c>
      <c r="H19" s="51" t="str">
        <f>IF($A19="","",IF(SUMIFS(Transactions!$C:$C,Transactions!$D:$D,$A19,Transactions!$A:$A,"&gt;="&amp;H$1,Transactions!$A:$A,"&lt;="&amp;EOMONTH(H$1,0))=0,"",-SUMIFS(Transactions!$C:$C,Transactions!$D:$D,$A19,Transactions!$A:$A,"&gt;="&amp;H$1,Transactions!$A:$A,"&lt;="&amp;EOMONTH(H$1,0))))</f>
        <v/>
      </c>
      <c r="I19" s="51" t="str">
        <f>IF($A19="","",IF(SUMIFS(Transactions!$C:$C,Transactions!$D:$D,$A19,Transactions!$A:$A,"&gt;="&amp;I$1,Transactions!$A:$A,"&lt;="&amp;EOMONTH(I$1,0))=0,"",-SUMIFS(Transactions!$C:$C,Transactions!$D:$D,$A19,Transactions!$A:$A,"&gt;="&amp;I$1,Transactions!$A:$A,"&lt;="&amp;EOMONTH(I$1,0))))</f>
        <v/>
      </c>
      <c r="J19" s="51" t="str">
        <f>IF($A19="","",IF(SUMIFS(Transactions!$C:$C,Transactions!$D:$D,$A19,Transactions!$A:$A,"&gt;="&amp;J$1,Transactions!$A:$A,"&lt;="&amp;EOMONTH(J$1,0))=0,"",-SUMIFS(Transactions!$C:$C,Transactions!$D:$D,$A19,Transactions!$A:$A,"&gt;="&amp;J$1,Transactions!$A:$A,"&lt;="&amp;EOMONTH(J$1,0))))</f>
        <v/>
      </c>
      <c r="K19" s="51" t="str">
        <f>IF($A19="","",IF(SUMIFS(Transactions!$C:$C,Transactions!$D:$D,$A19,Transactions!$A:$A,"&gt;="&amp;K$1,Transactions!$A:$A,"&lt;="&amp;EOMONTH(K$1,0))=0,"",-SUMIFS(Transactions!$C:$C,Transactions!$D:$D,$A19,Transactions!$A:$A,"&gt;="&amp;K$1,Transactions!$A:$A,"&lt;="&amp;EOMONTH(K$1,0))))</f>
        <v/>
      </c>
      <c r="L19" s="51" t="str">
        <f>IF($A19="","",IF(SUMIFS(Transactions!$C:$C,Transactions!$D:$D,$A19,Transactions!$A:$A,"&gt;="&amp;L$1,Transactions!$A:$A,"&lt;="&amp;EOMONTH(L$1,0))=0,"",-SUMIFS(Transactions!$C:$C,Transactions!$D:$D,$A19,Transactions!$A:$A,"&gt;="&amp;L$1,Transactions!$A:$A,"&lt;="&amp;EOMONTH(L$1,0))))</f>
        <v/>
      </c>
      <c r="M19" s="51" t="str">
        <f>IF($A19="","",IF(SUMIFS(Transactions!$C:$C,Transactions!$D:$D,$A19,Transactions!$A:$A,"&gt;="&amp;M$1,Transactions!$A:$A,"&lt;="&amp;EOMONTH(M$1,0))=0,"",-SUMIFS(Transactions!$C:$C,Transactions!$D:$D,$A19,Transactions!$A:$A,"&gt;="&amp;M$1,Transactions!$A:$A,"&lt;="&amp;EOMONTH(M$1,0))))</f>
        <v/>
      </c>
      <c r="N19" s="36" t="str">
        <f t="shared" si="5"/>
        <v/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ht="25.5" customHeight="1">
      <c r="A20" s="56" t="str">
        <f>'⚙️ Budgets'!A20</f>
        <v>Déplacements &amp; transport</v>
      </c>
      <c r="B20" s="51" t="str">
        <f>IF($A20="","",IF(SUMIFS(Transactions!$C:$C,Transactions!$D:$D,$A20,Transactions!$A:$A,"&gt;="&amp;B$1,Transactions!$A:$A,"&lt;="&amp;EOMONTH(B$1,0))=0,"",-SUMIFS(Transactions!$C:$C,Transactions!$D:$D,$A20,Transactions!$A:$A,"&gt;="&amp;B$1,Transactions!$A:$A,"&lt;="&amp;EOMONTH(B$1,0))))</f>
        <v/>
      </c>
      <c r="C20" s="51" t="str">
        <f>IF($A20="","",IF(SUMIFS(Transactions!$C:$C,Transactions!$D:$D,$A20,Transactions!$A:$A,"&gt;="&amp;C$1,Transactions!$A:$A,"&lt;="&amp;EOMONTH(C$1,0))=0,"",-SUMIFS(Transactions!$C:$C,Transactions!$D:$D,$A20,Transactions!$A:$A,"&gt;="&amp;C$1,Transactions!$A:$A,"&lt;="&amp;EOMONTH(C$1,0))))</f>
        <v/>
      </c>
      <c r="D20" s="51" t="str">
        <f>IF($A20="","",IF(SUMIFS(Transactions!$C:$C,Transactions!$D:$D,$A20,Transactions!$A:$A,"&gt;="&amp;D$1,Transactions!$A:$A,"&lt;="&amp;EOMONTH(D$1,0))=0,"",-SUMIFS(Transactions!$C:$C,Transactions!$D:$D,$A20,Transactions!$A:$A,"&gt;="&amp;D$1,Transactions!$A:$A,"&lt;="&amp;EOMONTH(D$1,0))))</f>
        <v/>
      </c>
      <c r="E20" s="51" t="str">
        <f>IF($A20="","",IF(SUMIFS(Transactions!$C:$C,Transactions!$D:$D,$A20,Transactions!$A:$A,"&gt;="&amp;E$1,Transactions!$A:$A,"&lt;="&amp;EOMONTH(E$1,0))=0,"",-SUMIFS(Transactions!$C:$C,Transactions!$D:$D,$A20,Transactions!$A:$A,"&gt;="&amp;E$1,Transactions!$A:$A,"&lt;="&amp;EOMONTH(E$1,0))))</f>
        <v/>
      </c>
      <c r="F20" s="51" t="str">
        <f>IF($A20="","",IF(SUMIFS(Transactions!$C:$C,Transactions!$D:$D,$A20,Transactions!$A:$A,"&gt;="&amp;F$1,Transactions!$A:$A,"&lt;="&amp;EOMONTH(F$1,0))=0,"",-SUMIFS(Transactions!$C:$C,Transactions!$D:$D,$A20,Transactions!$A:$A,"&gt;="&amp;F$1,Transactions!$A:$A,"&lt;="&amp;EOMONTH(F$1,0))))</f>
        <v/>
      </c>
      <c r="G20" s="51" t="str">
        <f>IF($A20="","",IF(SUMIFS(Transactions!$C:$C,Transactions!$D:$D,$A20,Transactions!$A:$A,"&gt;="&amp;G$1,Transactions!$A:$A,"&lt;="&amp;EOMONTH(G$1,0))=0,"",-SUMIFS(Transactions!$C:$C,Transactions!$D:$D,$A20,Transactions!$A:$A,"&gt;="&amp;G$1,Transactions!$A:$A,"&lt;="&amp;EOMONTH(G$1,0))))</f>
        <v/>
      </c>
      <c r="H20" s="51" t="str">
        <f>IF($A20="","",IF(SUMIFS(Transactions!$C:$C,Transactions!$D:$D,$A20,Transactions!$A:$A,"&gt;="&amp;H$1,Transactions!$A:$A,"&lt;="&amp;EOMONTH(H$1,0))=0,"",-SUMIFS(Transactions!$C:$C,Transactions!$D:$D,$A20,Transactions!$A:$A,"&gt;="&amp;H$1,Transactions!$A:$A,"&lt;="&amp;EOMONTH(H$1,0))))</f>
        <v/>
      </c>
      <c r="I20" s="51" t="str">
        <f>IF($A20="","",IF(SUMIFS(Transactions!$C:$C,Transactions!$D:$D,$A20,Transactions!$A:$A,"&gt;="&amp;I$1,Transactions!$A:$A,"&lt;="&amp;EOMONTH(I$1,0))=0,"",-SUMIFS(Transactions!$C:$C,Transactions!$D:$D,$A20,Transactions!$A:$A,"&gt;="&amp;I$1,Transactions!$A:$A,"&lt;="&amp;EOMONTH(I$1,0))))</f>
        <v/>
      </c>
      <c r="J20" s="51" t="str">
        <f>IF($A20="","",IF(SUMIFS(Transactions!$C:$C,Transactions!$D:$D,$A20,Transactions!$A:$A,"&gt;="&amp;J$1,Transactions!$A:$A,"&lt;="&amp;EOMONTH(J$1,0))=0,"",-SUMIFS(Transactions!$C:$C,Transactions!$D:$D,$A20,Transactions!$A:$A,"&gt;="&amp;J$1,Transactions!$A:$A,"&lt;="&amp;EOMONTH(J$1,0))))</f>
        <v/>
      </c>
      <c r="K20" s="51" t="str">
        <f>IF($A20="","",IF(SUMIFS(Transactions!$C:$C,Transactions!$D:$D,$A20,Transactions!$A:$A,"&gt;="&amp;K$1,Transactions!$A:$A,"&lt;="&amp;EOMONTH(K$1,0))=0,"",-SUMIFS(Transactions!$C:$C,Transactions!$D:$D,$A20,Transactions!$A:$A,"&gt;="&amp;K$1,Transactions!$A:$A,"&lt;="&amp;EOMONTH(K$1,0))))</f>
        <v/>
      </c>
      <c r="L20" s="51" t="str">
        <f>IF($A20="","",IF(SUMIFS(Transactions!$C:$C,Transactions!$D:$D,$A20,Transactions!$A:$A,"&gt;="&amp;L$1,Transactions!$A:$A,"&lt;="&amp;EOMONTH(L$1,0))=0,"",-SUMIFS(Transactions!$C:$C,Transactions!$D:$D,$A20,Transactions!$A:$A,"&gt;="&amp;L$1,Transactions!$A:$A,"&lt;="&amp;EOMONTH(L$1,0))))</f>
        <v/>
      </c>
      <c r="M20" s="51" t="str">
        <f>IF($A20="","",IF(SUMIFS(Transactions!$C:$C,Transactions!$D:$D,$A20,Transactions!$A:$A,"&gt;="&amp;M$1,Transactions!$A:$A,"&lt;="&amp;EOMONTH(M$1,0))=0,"",-SUMIFS(Transactions!$C:$C,Transactions!$D:$D,$A20,Transactions!$A:$A,"&gt;="&amp;M$1,Transactions!$A:$A,"&lt;="&amp;EOMONTH(M$1,0))))</f>
        <v/>
      </c>
      <c r="N20" s="36" t="str">
        <f t="shared" si="5"/>
        <v/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ht="25.5" customHeight="1">
      <c r="A21" s="56" t="str">
        <f>'⚙️ Budgets'!A21</f>
        <v>Marketing &amp; communication</v>
      </c>
      <c r="B21" s="51" t="str">
        <f>IF($A21="","",IF(SUMIFS(Transactions!$C:$C,Transactions!$D:$D,$A21,Transactions!$A:$A,"&gt;="&amp;B$1,Transactions!$A:$A,"&lt;="&amp;EOMONTH(B$1,0))=0,"",-SUMIFS(Transactions!$C:$C,Transactions!$D:$D,$A21,Transactions!$A:$A,"&gt;="&amp;B$1,Transactions!$A:$A,"&lt;="&amp;EOMONTH(B$1,0))))</f>
        <v/>
      </c>
      <c r="C21" s="51" t="str">
        <f>IF($A21="","",IF(SUMIFS(Transactions!$C:$C,Transactions!$D:$D,$A21,Transactions!$A:$A,"&gt;="&amp;C$1,Transactions!$A:$A,"&lt;="&amp;EOMONTH(C$1,0))=0,"",-SUMIFS(Transactions!$C:$C,Transactions!$D:$D,$A21,Transactions!$A:$A,"&gt;="&amp;C$1,Transactions!$A:$A,"&lt;="&amp;EOMONTH(C$1,0))))</f>
        <v/>
      </c>
      <c r="D21" s="51" t="str">
        <f>IF($A21="","",IF(SUMIFS(Transactions!$C:$C,Transactions!$D:$D,$A21,Transactions!$A:$A,"&gt;="&amp;D$1,Transactions!$A:$A,"&lt;="&amp;EOMONTH(D$1,0))=0,"",-SUMIFS(Transactions!$C:$C,Transactions!$D:$D,$A21,Transactions!$A:$A,"&gt;="&amp;D$1,Transactions!$A:$A,"&lt;="&amp;EOMONTH(D$1,0))))</f>
        <v/>
      </c>
      <c r="E21" s="51" t="str">
        <f>IF($A21="","",IF(SUMIFS(Transactions!$C:$C,Transactions!$D:$D,$A21,Transactions!$A:$A,"&gt;="&amp;E$1,Transactions!$A:$A,"&lt;="&amp;EOMONTH(E$1,0))=0,"",-SUMIFS(Transactions!$C:$C,Transactions!$D:$D,$A21,Transactions!$A:$A,"&gt;="&amp;E$1,Transactions!$A:$A,"&lt;="&amp;EOMONTH(E$1,0))))</f>
        <v/>
      </c>
      <c r="F21" s="51" t="str">
        <f>IF($A21="","",IF(SUMIFS(Transactions!$C:$C,Transactions!$D:$D,$A21,Transactions!$A:$A,"&gt;="&amp;F$1,Transactions!$A:$A,"&lt;="&amp;EOMONTH(F$1,0))=0,"",-SUMIFS(Transactions!$C:$C,Transactions!$D:$D,$A21,Transactions!$A:$A,"&gt;="&amp;F$1,Transactions!$A:$A,"&lt;="&amp;EOMONTH(F$1,0))))</f>
        <v/>
      </c>
      <c r="G21" s="51" t="str">
        <f>IF($A21="","",IF(SUMIFS(Transactions!$C:$C,Transactions!$D:$D,$A21,Transactions!$A:$A,"&gt;="&amp;G$1,Transactions!$A:$A,"&lt;="&amp;EOMONTH(G$1,0))=0,"",-SUMIFS(Transactions!$C:$C,Transactions!$D:$D,$A21,Transactions!$A:$A,"&gt;="&amp;G$1,Transactions!$A:$A,"&lt;="&amp;EOMONTH(G$1,0))))</f>
        <v/>
      </c>
      <c r="H21" s="51" t="str">
        <f>IF($A21="","",IF(SUMIFS(Transactions!$C:$C,Transactions!$D:$D,$A21,Transactions!$A:$A,"&gt;="&amp;H$1,Transactions!$A:$A,"&lt;="&amp;EOMONTH(H$1,0))=0,"",-SUMIFS(Transactions!$C:$C,Transactions!$D:$D,$A21,Transactions!$A:$A,"&gt;="&amp;H$1,Transactions!$A:$A,"&lt;="&amp;EOMONTH(H$1,0))))</f>
        <v/>
      </c>
      <c r="I21" s="51" t="str">
        <f>IF($A21="","",IF(SUMIFS(Transactions!$C:$C,Transactions!$D:$D,$A21,Transactions!$A:$A,"&gt;="&amp;I$1,Transactions!$A:$A,"&lt;="&amp;EOMONTH(I$1,0))=0,"",-SUMIFS(Transactions!$C:$C,Transactions!$D:$D,$A21,Transactions!$A:$A,"&gt;="&amp;I$1,Transactions!$A:$A,"&lt;="&amp;EOMONTH(I$1,0))))</f>
        <v/>
      </c>
      <c r="J21" s="51" t="str">
        <f>IF($A21="","",IF(SUMIFS(Transactions!$C:$C,Transactions!$D:$D,$A21,Transactions!$A:$A,"&gt;="&amp;J$1,Transactions!$A:$A,"&lt;="&amp;EOMONTH(J$1,0))=0,"",-SUMIFS(Transactions!$C:$C,Transactions!$D:$D,$A21,Transactions!$A:$A,"&gt;="&amp;J$1,Transactions!$A:$A,"&lt;="&amp;EOMONTH(J$1,0))))</f>
        <v/>
      </c>
      <c r="K21" s="51" t="str">
        <f>IF($A21="","",IF(SUMIFS(Transactions!$C:$C,Transactions!$D:$D,$A21,Transactions!$A:$A,"&gt;="&amp;K$1,Transactions!$A:$A,"&lt;="&amp;EOMONTH(K$1,0))=0,"",-SUMIFS(Transactions!$C:$C,Transactions!$D:$D,$A21,Transactions!$A:$A,"&gt;="&amp;K$1,Transactions!$A:$A,"&lt;="&amp;EOMONTH(K$1,0))))</f>
        <v/>
      </c>
      <c r="L21" s="51" t="str">
        <f>IF($A21="","",IF(SUMIFS(Transactions!$C:$C,Transactions!$D:$D,$A21,Transactions!$A:$A,"&gt;="&amp;L$1,Transactions!$A:$A,"&lt;="&amp;EOMONTH(L$1,0))=0,"",-SUMIFS(Transactions!$C:$C,Transactions!$D:$D,$A21,Transactions!$A:$A,"&gt;="&amp;L$1,Transactions!$A:$A,"&lt;="&amp;EOMONTH(L$1,0))))</f>
        <v/>
      </c>
      <c r="M21" s="51" t="str">
        <f>IF($A21="","",IF(SUMIFS(Transactions!$C:$C,Transactions!$D:$D,$A21,Transactions!$A:$A,"&gt;="&amp;M$1,Transactions!$A:$A,"&lt;="&amp;EOMONTH(M$1,0))=0,"",-SUMIFS(Transactions!$C:$C,Transactions!$D:$D,$A21,Transactions!$A:$A,"&gt;="&amp;M$1,Transactions!$A:$A,"&lt;="&amp;EOMONTH(M$1,0))))</f>
        <v/>
      </c>
      <c r="N21" s="36" t="str">
        <f t="shared" si="5"/>
        <v/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ht="25.5" customHeight="1">
      <c r="A22" s="56" t="str">
        <f>'⚙️ Budgets'!A22</f>
        <v>Honoraires (compta, juridique)</v>
      </c>
      <c r="B22" s="51" t="str">
        <f>IF($A22="","",IF(SUMIFS(Transactions!$C:$C,Transactions!$D:$D,$A22,Transactions!$A:$A,"&gt;="&amp;B$1,Transactions!$A:$A,"&lt;="&amp;EOMONTH(B$1,0))=0,"",-SUMIFS(Transactions!$C:$C,Transactions!$D:$D,$A22,Transactions!$A:$A,"&gt;="&amp;B$1,Transactions!$A:$A,"&lt;="&amp;EOMONTH(B$1,0))))</f>
        <v/>
      </c>
      <c r="C22" s="51" t="str">
        <f>IF($A22="","",IF(SUMIFS(Transactions!$C:$C,Transactions!$D:$D,$A22,Transactions!$A:$A,"&gt;="&amp;C$1,Transactions!$A:$A,"&lt;="&amp;EOMONTH(C$1,0))=0,"",-SUMIFS(Transactions!$C:$C,Transactions!$D:$D,$A22,Transactions!$A:$A,"&gt;="&amp;C$1,Transactions!$A:$A,"&lt;="&amp;EOMONTH(C$1,0))))</f>
        <v/>
      </c>
      <c r="D22" s="51" t="str">
        <f>IF($A22="","",IF(SUMIFS(Transactions!$C:$C,Transactions!$D:$D,$A22,Transactions!$A:$A,"&gt;="&amp;D$1,Transactions!$A:$A,"&lt;="&amp;EOMONTH(D$1,0))=0,"",-SUMIFS(Transactions!$C:$C,Transactions!$D:$D,$A22,Transactions!$A:$A,"&gt;="&amp;D$1,Transactions!$A:$A,"&lt;="&amp;EOMONTH(D$1,0))))</f>
        <v/>
      </c>
      <c r="E22" s="51" t="str">
        <f>IF($A22="","",IF(SUMIFS(Transactions!$C:$C,Transactions!$D:$D,$A22,Transactions!$A:$A,"&gt;="&amp;E$1,Transactions!$A:$A,"&lt;="&amp;EOMONTH(E$1,0))=0,"",-SUMIFS(Transactions!$C:$C,Transactions!$D:$D,$A22,Transactions!$A:$A,"&gt;="&amp;E$1,Transactions!$A:$A,"&lt;="&amp;EOMONTH(E$1,0))))</f>
        <v/>
      </c>
      <c r="F22" s="51" t="str">
        <f>IF($A22="","",IF(SUMIFS(Transactions!$C:$C,Transactions!$D:$D,$A22,Transactions!$A:$A,"&gt;="&amp;F$1,Transactions!$A:$A,"&lt;="&amp;EOMONTH(F$1,0))=0,"",-SUMIFS(Transactions!$C:$C,Transactions!$D:$D,$A22,Transactions!$A:$A,"&gt;="&amp;F$1,Transactions!$A:$A,"&lt;="&amp;EOMONTH(F$1,0))))</f>
        <v/>
      </c>
      <c r="G22" s="51" t="str">
        <f>IF($A22="","",IF(SUMIFS(Transactions!$C:$C,Transactions!$D:$D,$A22,Transactions!$A:$A,"&gt;="&amp;G$1,Transactions!$A:$A,"&lt;="&amp;EOMONTH(G$1,0))=0,"",-SUMIFS(Transactions!$C:$C,Transactions!$D:$D,$A22,Transactions!$A:$A,"&gt;="&amp;G$1,Transactions!$A:$A,"&lt;="&amp;EOMONTH(G$1,0))))</f>
        <v/>
      </c>
      <c r="H22" s="51" t="str">
        <f>IF($A22="","",IF(SUMIFS(Transactions!$C:$C,Transactions!$D:$D,$A22,Transactions!$A:$A,"&gt;="&amp;H$1,Transactions!$A:$A,"&lt;="&amp;EOMONTH(H$1,0))=0,"",-SUMIFS(Transactions!$C:$C,Transactions!$D:$D,$A22,Transactions!$A:$A,"&gt;="&amp;H$1,Transactions!$A:$A,"&lt;="&amp;EOMONTH(H$1,0))))</f>
        <v/>
      </c>
      <c r="I22" s="51" t="str">
        <f>IF($A22="","",IF(SUMIFS(Transactions!$C:$C,Transactions!$D:$D,$A22,Transactions!$A:$A,"&gt;="&amp;I$1,Transactions!$A:$A,"&lt;="&amp;EOMONTH(I$1,0))=0,"",-SUMIFS(Transactions!$C:$C,Transactions!$D:$D,$A22,Transactions!$A:$A,"&gt;="&amp;I$1,Transactions!$A:$A,"&lt;="&amp;EOMONTH(I$1,0))))</f>
        <v/>
      </c>
      <c r="J22" s="51" t="str">
        <f>IF($A22="","",IF(SUMIFS(Transactions!$C:$C,Transactions!$D:$D,$A22,Transactions!$A:$A,"&gt;="&amp;J$1,Transactions!$A:$A,"&lt;="&amp;EOMONTH(J$1,0))=0,"",-SUMIFS(Transactions!$C:$C,Transactions!$D:$D,$A22,Transactions!$A:$A,"&gt;="&amp;J$1,Transactions!$A:$A,"&lt;="&amp;EOMONTH(J$1,0))))</f>
        <v/>
      </c>
      <c r="K22" s="51" t="str">
        <f>IF($A22="","",IF(SUMIFS(Transactions!$C:$C,Transactions!$D:$D,$A22,Transactions!$A:$A,"&gt;="&amp;K$1,Transactions!$A:$A,"&lt;="&amp;EOMONTH(K$1,0))=0,"",-SUMIFS(Transactions!$C:$C,Transactions!$D:$D,$A22,Transactions!$A:$A,"&gt;="&amp;K$1,Transactions!$A:$A,"&lt;="&amp;EOMONTH(K$1,0))))</f>
        <v/>
      </c>
      <c r="L22" s="51" t="str">
        <f>IF($A22="","",IF(SUMIFS(Transactions!$C:$C,Transactions!$D:$D,$A22,Transactions!$A:$A,"&gt;="&amp;L$1,Transactions!$A:$A,"&lt;="&amp;EOMONTH(L$1,0))=0,"",-SUMIFS(Transactions!$C:$C,Transactions!$D:$D,$A22,Transactions!$A:$A,"&gt;="&amp;L$1,Transactions!$A:$A,"&lt;="&amp;EOMONTH(L$1,0))))</f>
        <v/>
      </c>
      <c r="M22" s="51" t="str">
        <f>IF($A22="","",IF(SUMIFS(Transactions!$C:$C,Transactions!$D:$D,$A22,Transactions!$A:$A,"&gt;="&amp;M$1,Transactions!$A:$A,"&lt;="&amp;EOMONTH(M$1,0))=0,"",-SUMIFS(Transactions!$C:$C,Transactions!$D:$D,$A22,Transactions!$A:$A,"&gt;="&amp;M$1,Transactions!$A:$A,"&lt;="&amp;EOMONTH(M$1,0))))</f>
        <v/>
      </c>
      <c r="N22" s="36" t="str">
        <f t="shared" si="5"/>
        <v/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ht="25.5" customHeight="1">
      <c r="A23" s="56" t="str">
        <f>'⚙️ Budgets'!A23</f>
        <v>Assurances</v>
      </c>
      <c r="B23" s="51" t="str">
        <f>IF($A23="","",IF(SUMIFS(Transactions!$C:$C,Transactions!$D:$D,$A23,Transactions!$A:$A,"&gt;="&amp;B$1,Transactions!$A:$A,"&lt;="&amp;EOMONTH(B$1,0))=0,"",-SUMIFS(Transactions!$C:$C,Transactions!$D:$D,$A23,Transactions!$A:$A,"&gt;="&amp;B$1,Transactions!$A:$A,"&lt;="&amp;EOMONTH(B$1,0))))</f>
        <v/>
      </c>
      <c r="C23" s="51" t="str">
        <f>IF($A23="","",IF(SUMIFS(Transactions!$C:$C,Transactions!$D:$D,$A23,Transactions!$A:$A,"&gt;="&amp;C$1,Transactions!$A:$A,"&lt;="&amp;EOMONTH(C$1,0))=0,"",-SUMIFS(Transactions!$C:$C,Transactions!$D:$D,$A23,Transactions!$A:$A,"&gt;="&amp;C$1,Transactions!$A:$A,"&lt;="&amp;EOMONTH(C$1,0))))</f>
        <v/>
      </c>
      <c r="D23" s="51" t="str">
        <f>IF($A23="","",IF(SUMIFS(Transactions!$C:$C,Transactions!$D:$D,$A23,Transactions!$A:$A,"&gt;="&amp;D$1,Transactions!$A:$A,"&lt;="&amp;EOMONTH(D$1,0))=0,"",-SUMIFS(Transactions!$C:$C,Transactions!$D:$D,$A23,Transactions!$A:$A,"&gt;="&amp;D$1,Transactions!$A:$A,"&lt;="&amp;EOMONTH(D$1,0))))</f>
        <v/>
      </c>
      <c r="E23" s="51" t="str">
        <f>IF($A23="","",IF(SUMIFS(Transactions!$C:$C,Transactions!$D:$D,$A23,Transactions!$A:$A,"&gt;="&amp;E$1,Transactions!$A:$A,"&lt;="&amp;EOMONTH(E$1,0))=0,"",-SUMIFS(Transactions!$C:$C,Transactions!$D:$D,$A23,Transactions!$A:$A,"&gt;="&amp;E$1,Transactions!$A:$A,"&lt;="&amp;EOMONTH(E$1,0))))</f>
        <v/>
      </c>
      <c r="F23" s="51" t="str">
        <f>IF($A23="","",IF(SUMIFS(Transactions!$C:$C,Transactions!$D:$D,$A23,Transactions!$A:$A,"&gt;="&amp;F$1,Transactions!$A:$A,"&lt;="&amp;EOMONTH(F$1,0))=0,"",-SUMIFS(Transactions!$C:$C,Transactions!$D:$D,$A23,Transactions!$A:$A,"&gt;="&amp;F$1,Transactions!$A:$A,"&lt;="&amp;EOMONTH(F$1,0))))</f>
        <v/>
      </c>
      <c r="G23" s="51" t="str">
        <f>IF($A23="","",IF(SUMIFS(Transactions!$C:$C,Transactions!$D:$D,$A23,Transactions!$A:$A,"&gt;="&amp;G$1,Transactions!$A:$A,"&lt;="&amp;EOMONTH(G$1,0))=0,"",-SUMIFS(Transactions!$C:$C,Transactions!$D:$D,$A23,Transactions!$A:$A,"&gt;="&amp;G$1,Transactions!$A:$A,"&lt;="&amp;EOMONTH(G$1,0))))</f>
        <v/>
      </c>
      <c r="H23" s="51" t="str">
        <f>IF($A23="","",IF(SUMIFS(Transactions!$C:$C,Transactions!$D:$D,$A23,Transactions!$A:$A,"&gt;="&amp;H$1,Transactions!$A:$A,"&lt;="&amp;EOMONTH(H$1,0))=0,"",-SUMIFS(Transactions!$C:$C,Transactions!$D:$D,$A23,Transactions!$A:$A,"&gt;="&amp;H$1,Transactions!$A:$A,"&lt;="&amp;EOMONTH(H$1,0))))</f>
        <v/>
      </c>
      <c r="I23" s="51" t="str">
        <f>IF($A23="","",IF(SUMIFS(Transactions!$C:$C,Transactions!$D:$D,$A23,Transactions!$A:$A,"&gt;="&amp;I$1,Transactions!$A:$A,"&lt;="&amp;EOMONTH(I$1,0))=0,"",-SUMIFS(Transactions!$C:$C,Transactions!$D:$D,$A23,Transactions!$A:$A,"&gt;="&amp;I$1,Transactions!$A:$A,"&lt;="&amp;EOMONTH(I$1,0))))</f>
        <v/>
      </c>
      <c r="J23" s="51" t="str">
        <f>IF($A23="","",IF(SUMIFS(Transactions!$C:$C,Transactions!$D:$D,$A23,Transactions!$A:$A,"&gt;="&amp;J$1,Transactions!$A:$A,"&lt;="&amp;EOMONTH(J$1,0))=0,"",-SUMIFS(Transactions!$C:$C,Transactions!$D:$D,$A23,Transactions!$A:$A,"&gt;="&amp;J$1,Transactions!$A:$A,"&lt;="&amp;EOMONTH(J$1,0))))</f>
        <v/>
      </c>
      <c r="K23" s="51" t="str">
        <f>IF($A23="","",IF(SUMIFS(Transactions!$C:$C,Transactions!$D:$D,$A23,Transactions!$A:$A,"&gt;="&amp;K$1,Transactions!$A:$A,"&lt;="&amp;EOMONTH(K$1,0))=0,"",-SUMIFS(Transactions!$C:$C,Transactions!$D:$D,$A23,Transactions!$A:$A,"&gt;="&amp;K$1,Transactions!$A:$A,"&lt;="&amp;EOMONTH(K$1,0))))</f>
        <v/>
      </c>
      <c r="L23" s="51" t="str">
        <f>IF($A23="","",IF(SUMIFS(Transactions!$C:$C,Transactions!$D:$D,$A23,Transactions!$A:$A,"&gt;="&amp;L$1,Transactions!$A:$A,"&lt;="&amp;EOMONTH(L$1,0))=0,"",-SUMIFS(Transactions!$C:$C,Transactions!$D:$D,$A23,Transactions!$A:$A,"&gt;="&amp;L$1,Transactions!$A:$A,"&lt;="&amp;EOMONTH(L$1,0))))</f>
        <v/>
      </c>
      <c r="M23" s="51" t="str">
        <f>IF($A23="","",IF(SUMIFS(Transactions!$C:$C,Transactions!$D:$D,$A23,Transactions!$A:$A,"&gt;="&amp;M$1,Transactions!$A:$A,"&lt;="&amp;EOMONTH(M$1,0))=0,"",-SUMIFS(Transactions!$C:$C,Transactions!$D:$D,$A23,Transactions!$A:$A,"&gt;="&amp;M$1,Transactions!$A:$A,"&lt;="&amp;EOMONTH(M$1,0))))</f>
        <v/>
      </c>
      <c r="N23" s="36" t="str">
        <f t="shared" si="5"/>
        <v/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ht="25.5" customHeight="1">
      <c r="A24" s="56" t="str">
        <f>'⚙️ Budgets'!A24</f>
        <v>Frais bancaires</v>
      </c>
      <c r="B24" s="51" t="str">
        <f>IF($A24="","",IF(SUMIFS(Transactions!$C:$C,Transactions!$D:$D,$A24,Transactions!$A:$A,"&gt;="&amp;B$1,Transactions!$A:$A,"&lt;="&amp;EOMONTH(B$1,0))=0,"",-SUMIFS(Transactions!$C:$C,Transactions!$D:$D,$A24,Transactions!$A:$A,"&gt;="&amp;B$1,Transactions!$A:$A,"&lt;="&amp;EOMONTH(B$1,0))))</f>
        <v/>
      </c>
      <c r="C24" s="51" t="str">
        <f>IF($A24="","",IF(SUMIFS(Transactions!$C:$C,Transactions!$D:$D,$A24,Transactions!$A:$A,"&gt;="&amp;C$1,Transactions!$A:$A,"&lt;="&amp;EOMONTH(C$1,0))=0,"",-SUMIFS(Transactions!$C:$C,Transactions!$D:$D,$A24,Transactions!$A:$A,"&gt;="&amp;C$1,Transactions!$A:$A,"&lt;="&amp;EOMONTH(C$1,0))))</f>
        <v/>
      </c>
      <c r="D24" s="51" t="str">
        <f>IF($A24="","",IF(SUMIFS(Transactions!$C:$C,Transactions!$D:$D,$A24,Transactions!$A:$A,"&gt;="&amp;D$1,Transactions!$A:$A,"&lt;="&amp;EOMONTH(D$1,0))=0,"",-SUMIFS(Transactions!$C:$C,Transactions!$D:$D,$A24,Transactions!$A:$A,"&gt;="&amp;D$1,Transactions!$A:$A,"&lt;="&amp;EOMONTH(D$1,0))))</f>
        <v/>
      </c>
      <c r="E24" s="51" t="str">
        <f>IF($A24="","",IF(SUMIFS(Transactions!$C:$C,Transactions!$D:$D,$A24,Transactions!$A:$A,"&gt;="&amp;E$1,Transactions!$A:$A,"&lt;="&amp;EOMONTH(E$1,0))=0,"",-SUMIFS(Transactions!$C:$C,Transactions!$D:$D,$A24,Transactions!$A:$A,"&gt;="&amp;E$1,Transactions!$A:$A,"&lt;="&amp;EOMONTH(E$1,0))))</f>
        <v/>
      </c>
      <c r="F24" s="51" t="str">
        <f>IF($A24="","",IF(SUMIFS(Transactions!$C:$C,Transactions!$D:$D,$A24,Transactions!$A:$A,"&gt;="&amp;F$1,Transactions!$A:$A,"&lt;="&amp;EOMONTH(F$1,0))=0,"",-SUMIFS(Transactions!$C:$C,Transactions!$D:$D,$A24,Transactions!$A:$A,"&gt;="&amp;F$1,Transactions!$A:$A,"&lt;="&amp;EOMONTH(F$1,0))))</f>
        <v/>
      </c>
      <c r="G24" s="51" t="str">
        <f>IF($A24="","",IF(SUMIFS(Transactions!$C:$C,Transactions!$D:$D,$A24,Transactions!$A:$A,"&gt;="&amp;G$1,Transactions!$A:$A,"&lt;="&amp;EOMONTH(G$1,0))=0,"",-SUMIFS(Transactions!$C:$C,Transactions!$D:$D,$A24,Transactions!$A:$A,"&gt;="&amp;G$1,Transactions!$A:$A,"&lt;="&amp;EOMONTH(G$1,0))))</f>
        <v/>
      </c>
      <c r="H24" s="51" t="str">
        <f>IF($A24="","",IF(SUMIFS(Transactions!$C:$C,Transactions!$D:$D,$A24,Transactions!$A:$A,"&gt;="&amp;H$1,Transactions!$A:$A,"&lt;="&amp;EOMONTH(H$1,0))=0,"",-SUMIFS(Transactions!$C:$C,Transactions!$D:$D,$A24,Transactions!$A:$A,"&gt;="&amp;H$1,Transactions!$A:$A,"&lt;="&amp;EOMONTH(H$1,0))))</f>
        <v/>
      </c>
      <c r="I24" s="51" t="str">
        <f>IF($A24="","",IF(SUMIFS(Transactions!$C:$C,Transactions!$D:$D,$A24,Transactions!$A:$A,"&gt;="&amp;I$1,Transactions!$A:$A,"&lt;="&amp;EOMONTH(I$1,0))=0,"",-SUMIFS(Transactions!$C:$C,Transactions!$D:$D,$A24,Transactions!$A:$A,"&gt;="&amp;I$1,Transactions!$A:$A,"&lt;="&amp;EOMONTH(I$1,0))))</f>
        <v/>
      </c>
      <c r="J24" s="51" t="str">
        <f>IF($A24="","",IF(SUMIFS(Transactions!$C:$C,Transactions!$D:$D,$A24,Transactions!$A:$A,"&gt;="&amp;J$1,Transactions!$A:$A,"&lt;="&amp;EOMONTH(J$1,0))=0,"",-SUMIFS(Transactions!$C:$C,Transactions!$D:$D,$A24,Transactions!$A:$A,"&gt;="&amp;J$1,Transactions!$A:$A,"&lt;="&amp;EOMONTH(J$1,0))))</f>
        <v/>
      </c>
      <c r="K24" s="51" t="str">
        <f>IF($A24="","",IF(SUMIFS(Transactions!$C:$C,Transactions!$D:$D,$A24,Transactions!$A:$A,"&gt;="&amp;K$1,Transactions!$A:$A,"&lt;="&amp;EOMONTH(K$1,0))=0,"",-SUMIFS(Transactions!$C:$C,Transactions!$D:$D,$A24,Transactions!$A:$A,"&gt;="&amp;K$1,Transactions!$A:$A,"&lt;="&amp;EOMONTH(K$1,0))))</f>
        <v/>
      </c>
      <c r="L24" s="51" t="str">
        <f>IF($A24="","",IF(SUMIFS(Transactions!$C:$C,Transactions!$D:$D,$A24,Transactions!$A:$A,"&gt;="&amp;L$1,Transactions!$A:$A,"&lt;="&amp;EOMONTH(L$1,0))=0,"",-SUMIFS(Transactions!$C:$C,Transactions!$D:$D,$A24,Transactions!$A:$A,"&gt;="&amp;L$1,Transactions!$A:$A,"&lt;="&amp;EOMONTH(L$1,0))))</f>
        <v/>
      </c>
      <c r="M24" s="51" t="str">
        <f>IF($A24="","",IF(SUMIFS(Transactions!$C:$C,Transactions!$D:$D,$A24,Transactions!$A:$A,"&gt;="&amp;M$1,Transactions!$A:$A,"&lt;="&amp;EOMONTH(M$1,0))=0,"",-SUMIFS(Transactions!$C:$C,Transactions!$D:$D,$A24,Transactions!$A:$A,"&gt;="&amp;M$1,Transactions!$A:$A,"&lt;="&amp;EOMONTH(M$1,0))))</f>
        <v/>
      </c>
      <c r="N24" s="36" t="str">
        <f t="shared" si="5"/>
        <v/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ht="25.5" customHeight="1">
      <c r="A25" s="56" t="str">
        <f>'⚙️ Budgets'!A25</f>
        <v>Prêts bancaires</v>
      </c>
      <c r="B25" s="51" t="str">
        <f>IF($A25="","",IF(SUMIFS(Transactions!$C:$C,Transactions!$D:$D,$A25,Transactions!$A:$A,"&gt;="&amp;B$1,Transactions!$A:$A,"&lt;="&amp;EOMONTH(B$1,0))=0,"",-SUMIFS(Transactions!$C:$C,Transactions!$D:$D,$A25,Transactions!$A:$A,"&gt;="&amp;B$1,Transactions!$A:$A,"&lt;="&amp;EOMONTH(B$1,0))))</f>
        <v/>
      </c>
      <c r="C25" s="51" t="str">
        <f>IF($A25="","",IF(SUMIFS(Transactions!$C:$C,Transactions!$D:$D,$A25,Transactions!$A:$A,"&gt;="&amp;C$1,Transactions!$A:$A,"&lt;="&amp;EOMONTH(C$1,0))=0,"",-SUMIFS(Transactions!$C:$C,Transactions!$D:$D,$A25,Transactions!$A:$A,"&gt;="&amp;C$1,Transactions!$A:$A,"&lt;="&amp;EOMONTH(C$1,0))))</f>
        <v/>
      </c>
      <c r="D25" s="51" t="str">
        <f>IF($A25="","",IF(SUMIFS(Transactions!$C:$C,Transactions!$D:$D,$A25,Transactions!$A:$A,"&gt;="&amp;D$1,Transactions!$A:$A,"&lt;="&amp;EOMONTH(D$1,0))=0,"",-SUMIFS(Transactions!$C:$C,Transactions!$D:$D,$A25,Transactions!$A:$A,"&gt;="&amp;D$1,Transactions!$A:$A,"&lt;="&amp;EOMONTH(D$1,0))))</f>
        <v/>
      </c>
      <c r="E25" s="51" t="str">
        <f>IF($A25="","",IF(SUMIFS(Transactions!$C:$C,Transactions!$D:$D,$A25,Transactions!$A:$A,"&gt;="&amp;E$1,Transactions!$A:$A,"&lt;="&amp;EOMONTH(E$1,0))=0,"",-SUMIFS(Transactions!$C:$C,Transactions!$D:$D,$A25,Transactions!$A:$A,"&gt;="&amp;E$1,Transactions!$A:$A,"&lt;="&amp;EOMONTH(E$1,0))))</f>
        <v/>
      </c>
      <c r="F25" s="51" t="str">
        <f>IF($A25="","",IF(SUMIFS(Transactions!$C:$C,Transactions!$D:$D,$A25,Transactions!$A:$A,"&gt;="&amp;F$1,Transactions!$A:$A,"&lt;="&amp;EOMONTH(F$1,0))=0,"",-SUMIFS(Transactions!$C:$C,Transactions!$D:$D,$A25,Transactions!$A:$A,"&gt;="&amp;F$1,Transactions!$A:$A,"&lt;="&amp;EOMONTH(F$1,0))))</f>
        <v/>
      </c>
      <c r="G25" s="51" t="str">
        <f>IF($A25="","",IF(SUMIFS(Transactions!$C:$C,Transactions!$D:$D,$A25,Transactions!$A:$A,"&gt;="&amp;G$1,Transactions!$A:$A,"&lt;="&amp;EOMONTH(G$1,0))=0,"",-SUMIFS(Transactions!$C:$C,Transactions!$D:$D,$A25,Transactions!$A:$A,"&gt;="&amp;G$1,Transactions!$A:$A,"&lt;="&amp;EOMONTH(G$1,0))))</f>
        <v/>
      </c>
      <c r="H25" s="51" t="str">
        <f>IF($A25="","",IF(SUMIFS(Transactions!$C:$C,Transactions!$D:$D,$A25,Transactions!$A:$A,"&gt;="&amp;H$1,Transactions!$A:$A,"&lt;="&amp;EOMONTH(H$1,0))=0,"",-SUMIFS(Transactions!$C:$C,Transactions!$D:$D,$A25,Transactions!$A:$A,"&gt;="&amp;H$1,Transactions!$A:$A,"&lt;="&amp;EOMONTH(H$1,0))))</f>
        <v/>
      </c>
      <c r="I25" s="51" t="str">
        <f>IF($A25="","",IF(SUMIFS(Transactions!$C:$C,Transactions!$D:$D,$A25,Transactions!$A:$A,"&gt;="&amp;I$1,Transactions!$A:$A,"&lt;="&amp;EOMONTH(I$1,0))=0,"",-SUMIFS(Transactions!$C:$C,Transactions!$D:$D,$A25,Transactions!$A:$A,"&gt;="&amp;I$1,Transactions!$A:$A,"&lt;="&amp;EOMONTH(I$1,0))))</f>
        <v/>
      </c>
      <c r="J25" s="51" t="str">
        <f>IF($A25="","",IF(SUMIFS(Transactions!$C:$C,Transactions!$D:$D,$A25,Transactions!$A:$A,"&gt;="&amp;J$1,Transactions!$A:$A,"&lt;="&amp;EOMONTH(J$1,0))=0,"",-SUMIFS(Transactions!$C:$C,Transactions!$D:$D,$A25,Transactions!$A:$A,"&gt;="&amp;J$1,Transactions!$A:$A,"&lt;="&amp;EOMONTH(J$1,0))))</f>
        <v/>
      </c>
      <c r="K25" s="51" t="str">
        <f>IF($A25="","",IF(SUMIFS(Transactions!$C:$C,Transactions!$D:$D,$A25,Transactions!$A:$A,"&gt;="&amp;K$1,Transactions!$A:$A,"&lt;="&amp;EOMONTH(K$1,0))=0,"",-SUMIFS(Transactions!$C:$C,Transactions!$D:$D,$A25,Transactions!$A:$A,"&gt;="&amp;K$1,Transactions!$A:$A,"&lt;="&amp;EOMONTH(K$1,0))))</f>
        <v/>
      </c>
      <c r="L25" s="51" t="str">
        <f>IF($A25="","",IF(SUMIFS(Transactions!$C:$C,Transactions!$D:$D,$A25,Transactions!$A:$A,"&gt;="&amp;L$1,Transactions!$A:$A,"&lt;="&amp;EOMONTH(L$1,0))=0,"",-SUMIFS(Transactions!$C:$C,Transactions!$D:$D,$A25,Transactions!$A:$A,"&gt;="&amp;L$1,Transactions!$A:$A,"&lt;="&amp;EOMONTH(L$1,0))))</f>
        <v/>
      </c>
      <c r="M25" s="51" t="str">
        <f>IF($A25="","",IF(SUMIFS(Transactions!$C:$C,Transactions!$D:$D,$A25,Transactions!$A:$A,"&gt;="&amp;M$1,Transactions!$A:$A,"&lt;="&amp;EOMONTH(M$1,0))=0,"",-SUMIFS(Transactions!$C:$C,Transactions!$D:$D,$A25,Transactions!$A:$A,"&gt;="&amp;M$1,Transactions!$A:$A,"&lt;="&amp;EOMONTH(M$1,0))))</f>
        <v/>
      </c>
      <c r="N25" s="36" t="str">
        <f t="shared" si="5"/>
        <v/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ht="25.5" customHeight="1">
      <c r="A26" s="56" t="str">
        <f>'⚙️ Budgets'!A26</f>
        <v>Épargne &amp; provisions</v>
      </c>
      <c r="B26" s="51" t="str">
        <f>IF($A26="","",IF(SUMIFS(Transactions!$C:$C,Transactions!$D:$D,$A26,Transactions!$A:$A,"&gt;="&amp;B$1,Transactions!$A:$A,"&lt;="&amp;EOMONTH(B$1,0))=0,"",-SUMIFS(Transactions!$C:$C,Transactions!$D:$D,$A26,Transactions!$A:$A,"&gt;="&amp;B$1,Transactions!$A:$A,"&lt;="&amp;EOMONTH(B$1,0))))</f>
        <v/>
      </c>
      <c r="C26" s="51" t="str">
        <f>IF($A26="","",IF(SUMIFS(Transactions!$C:$C,Transactions!$D:$D,$A26,Transactions!$A:$A,"&gt;="&amp;C$1,Transactions!$A:$A,"&lt;="&amp;EOMONTH(C$1,0))=0,"",-SUMIFS(Transactions!$C:$C,Transactions!$D:$D,$A26,Transactions!$A:$A,"&gt;="&amp;C$1,Transactions!$A:$A,"&lt;="&amp;EOMONTH(C$1,0))))</f>
        <v/>
      </c>
      <c r="D26" s="51" t="str">
        <f>IF($A26="","",IF(SUMIFS(Transactions!$C:$C,Transactions!$D:$D,$A26,Transactions!$A:$A,"&gt;="&amp;D$1,Transactions!$A:$A,"&lt;="&amp;EOMONTH(D$1,0))=0,"",-SUMIFS(Transactions!$C:$C,Transactions!$D:$D,$A26,Transactions!$A:$A,"&gt;="&amp;D$1,Transactions!$A:$A,"&lt;="&amp;EOMONTH(D$1,0))))</f>
        <v/>
      </c>
      <c r="E26" s="51" t="str">
        <f>IF($A26="","",IF(SUMIFS(Transactions!$C:$C,Transactions!$D:$D,$A26,Transactions!$A:$A,"&gt;="&amp;E$1,Transactions!$A:$A,"&lt;="&amp;EOMONTH(E$1,0))=0,"",-SUMIFS(Transactions!$C:$C,Transactions!$D:$D,$A26,Transactions!$A:$A,"&gt;="&amp;E$1,Transactions!$A:$A,"&lt;="&amp;EOMONTH(E$1,0))))</f>
        <v/>
      </c>
      <c r="F26" s="51" t="str">
        <f>IF($A26="","",IF(SUMIFS(Transactions!$C:$C,Transactions!$D:$D,$A26,Transactions!$A:$A,"&gt;="&amp;F$1,Transactions!$A:$A,"&lt;="&amp;EOMONTH(F$1,0))=0,"",-SUMIFS(Transactions!$C:$C,Transactions!$D:$D,$A26,Transactions!$A:$A,"&gt;="&amp;F$1,Transactions!$A:$A,"&lt;="&amp;EOMONTH(F$1,0))))</f>
        <v/>
      </c>
      <c r="G26" s="51" t="str">
        <f>IF($A26="","",IF(SUMIFS(Transactions!$C:$C,Transactions!$D:$D,$A26,Transactions!$A:$A,"&gt;="&amp;G$1,Transactions!$A:$A,"&lt;="&amp;EOMONTH(G$1,0))=0,"",-SUMIFS(Transactions!$C:$C,Transactions!$D:$D,$A26,Transactions!$A:$A,"&gt;="&amp;G$1,Transactions!$A:$A,"&lt;="&amp;EOMONTH(G$1,0))))</f>
        <v/>
      </c>
      <c r="H26" s="51" t="str">
        <f>IF($A26="","",IF(SUMIFS(Transactions!$C:$C,Transactions!$D:$D,$A26,Transactions!$A:$A,"&gt;="&amp;H$1,Transactions!$A:$A,"&lt;="&amp;EOMONTH(H$1,0))=0,"",-SUMIFS(Transactions!$C:$C,Transactions!$D:$D,$A26,Transactions!$A:$A,"&gt;="&amp;H$1,Transactions!$A:$A,"&lt;="&amp;EOMONTH(H$1,0))))</f>
        <v/>
      </c>
      <c r="I26" s="51" t="str">
        <f>IF($A26="","",IF(SUMIFS(Transactions!$C:$C,Transactions!$D:$D,$A26,Transactions!$A:$A,"&gt;="&amp;I$1,Transactions!$A:$A,"&lt;="&amp;EOMONTH(I$1,0))=0,"",-SUMIFS(Transactions!$C:$C,Transactions!$D:$D,$A26,Transactions!$A:$A,"&gt;="&amp;I$1,Transactions!$A:$A,"&lt;="&amp;EOMONTH(I$1,0))))</f>
        <v/>
      </c>
      <c r="J26" s="51" t="str">
        <f>IF($A26="","",IF(SUMIFS(Transactions!$C:$C,Transactions!$D:$D,$A26,Transactions!$A:$A,"&gt;="&amp;J$1,Transactions!$A:$A,"&lt;="&amp;EOMONTH(J$1,0))=0,"",-SUMIFS(Transactions!$C:$C,Transactions!$D:$D,$A26,Transactions!$A:$A,"&gt;="&amp;J$1,Transactions!$A:$A,"&lt;="&amp;EOMONTH(J$1,0))))</f>
        <v/>
      </c>
      <c r="K26" s="51" t="str">
        <f>IF($A26="","",IF(SUMIFS(Transactions!$C:$C,Transactions!$D:$D,$A26,Transactions!$A:$A,"&gt;="&amp;K$1,Transactions!$A:$A,"&lt;="&amp;EOMONTH(K$1,0))=0,"",-SUMIFS(Transactions!$C:$C,Transactions!$D:$D,$A26,Transactions!$A:$A,"&gt;="&amp;K$1,Transactions!$A:$A,"&lt;="&amp;EOMONTH(K$1,0))))</f>
        <v/>
      </c>
      <c r="L26" s="51" t="str">
        <f>IF($A26="","",IF(SUMIFS(Transactions!$C:$C,Transactions!$D:$D,$A26,Transactions!$A:$A,"&gt;="&amp;L$1,Transactions!$A:$A,"&lt;="&amp;EOMONTH(L$1,0))=0,"",-SUMIFS(Transactions!$C:$C,Transactions!$D:$D,$A26,Transactions!$A:$A,"&gt;="&amp;L$1,Transactions!$A:$A,"&lt;="&amp;EOMONTH(L$1,0))))</f>
        <v/>
      </c>
      <c r="M26" s="51" t="str">
        <f>IF($A26="","",IF(SUMIFS(Transactions!$C:$C,Transactions!$D:$D,$A26,Transactions!$A:$A,"&gt;="&amp;M$1,Transactions!$A:$A,"&lt;="&amp;EOMONTH(M$1,0))=0,"",-SUMIFS(Transactions!$C:$C,Transactions!$D:$D,$A26,Transactions!$A:$A,"&gt;="&amp;M$1,Transactions!$A:$A,"&lt;="&amp;EOMONTH(M$1,0))))</f>
        <v/>
      </c>
      <c r="N26" s="36" t="str">
        <f t="shared" si="5"/>
        <v/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ht="25.5" customHeight="1">
      <c r="A27" s="56" t="str">
        <f>'⚙️ Budgets'!A27</f>
        <v/>
      </c>
      <c r="B27" s="51" t="str">
        <f>IF($A27="","",IF(SUMIFS(Transactions!$C:$C,Transactions!$D:$D,$A27,Transactions!$A:$A,"&gt;="&amp;B$1,Transactions!$A:$A,"&lt;="&amp;EOMONTH(B$1,0))=0,"",-SUMIFS(Transactions!$C:$C,Transactions!$D:$D,$A27,Transactions!$A:$A,"&gt;="&amp;B$1,Transactions!$A:$A,"&lt;="&amp;EOMONTH(B$1,0))))</f>
        <v/>
      </c>
      <c r="C27" s="51" t="str">
        <f>IF($A27="","",IF(SUMIFS(Transactions!$C:$C,Transactions!$D:$D,$A27,Transactions!$A:$A,"&gt;="&amp;C$1,Transactions!$A:$A,"&lt;="&amp;EOMONTH(C$1,0))=0,"",-SUMIFS(Transactions!$C:$C,Transactions!$D:$D,$A27,Transactions!$A:$A,"&gt;="&amp;C$1,Transactions!$A:$A,"&lt;="&amp;EOMONTH(C$1,0))))</f>
        <v/>
      </c>
      <c r="D27" s="51" t="str">
        <f>IF($A27="","",IF(SUMIFS(Transactions!$C:$C,Transactions!$D:$D,$A27,Transactions!$A:$A,"&gt;="&amp;D$1,Transactions!$A:$A,"&lt;="&amp;EOMONTH(D$1,0))=0,"",-SUMIFS(Transactions!$C:$C,Transactions!$D:$D,$A27,Transactions!$A:$A,"&gt;="&amp;D$1,Transactions!$A:$A,"&lt;="&amp;EOMONTH(D$1,0))))</f>
        <v/>
      </c>
      <c r="E27" s="51" t="str">
        <f>IF($A27="","",IF(SUMIFS(Transactions!$C:$C,Transactions!$D:$D,$A27,Transactions!$A:$A,"&gt;="&amp;E$1,Transactions!$A:$A,"&lt;="&amp;EOMONTH(E$1,0))=0,"",-SUMIFS(Transactions!$C:$C,Transactions!$D:$D,$A27,Transactions!$A:$A,"&gt;="&amp;E$1,Transactions!$A:$A,"&lt;="&amp;EOMONTH(E$1,0))))</f>
        <v/>
      </c>
      <c r="F27" s="51" t="str">
        <f>IF($A27="","",IF(SUMIFS(Transactions!$C:$C,Transactions!$D:$D,$A27,Transactions!$A:$A,"&gt;="&amp;F$1,Transactions!$A:$A,"&lt;="&amp;EOMONTH(F$1,0))=0,"",-SUMIFS(Transactions!$C:$C,Transactions!$D:$D,$A27,Transactions!$A:$A,"&gt;="&amp;F$1,Transactions!$A:$A,"&lt;="&amp;EOMONTH(F$1,0))))</f>
        <v/>
      </c>
      <c r="G27" s="51" t="str">
        <f>IF($A27="","",IF(SUMIFS(Transactions!$C:$C,Transactions!$D:$D,$A27,Transactions!$A:$A,"&gt;="&amp;G$1,Transactions!$A:$A,"&lt;="&amp;EOMONTH(G$1,0))=0,"",-SUMIFS(Transactions!$C:$C,Transactions!$D:$D,$A27,Transactions!$A:$A,"&gt;="&amp;G$1,Transactions!$A:$A,"&lt;="&amp;EOMONTH(G$1,0))))</f>
        <v/>
      </c>
      <c r="H27" s="51" t="str">
        <f>IF($A27="","",IF(SUMIFS(Transactions!$C:$C,Transactions!$D:$D,$A27,Transactions!$A:$A,"&gt;="&amp;H$1,Transactions!$A:$A,"&lt;="&amp;EOMONTH(H$1,0))=0,"",-SUMIFS(Transactions!$C:$C,Transactions!$D:$D,$A27,Transactions!$A:$A,"&gt;="&amp;H$1,Transactions!$A:$A,"&lt;="&amp;EOMONTH(H$1,0))))</f>
        <v/>
      </c>
      <c r="I27" s="51" t="str">
        <f>IF($A27="","",IF(SUMIFS(Transactions!$C:$C,Transactions!$D:$D,$A27,Transactions!$A:$A,"&gt;="&amp;I$1,Transactions!$A:$A,"&lt;="&amp;EOMONTH(I$1,0))=0,"",-SUMIFS(Transactions!$C:$C,Transactions!$D:$D,$A27,Transactions!$A:$A,"&gt;="&amp;I$1,Transactions!$A:$A,"&lt;="&amp;EOMONTH(I$1,0))))</f>
        <v/>
      </c>
      <c r="J27" s="51" t="str">
        <f>IF($A27="","",IF(SUMIFS(Transactions!$C:$C,Transactions!$D:$D,$A27,Transactions!$A:$A,"&gt;="&amp;J$1,Transactions!$A:$A,"&lt;="&amp;EOMONTH(J$1,0))=0,"",-SUMIFS(Transactions!$C:$C,Transactions!$D:$D,$A27,Transactions!$A:$A,"&gt;="&amp;J$1,Transactions!$A:$A,"&lt;="&amp;EOMONTH(J$1,0))))</f>
        <v/>
      </c>
      <c r="K27" s="51" t="str">
        <f>IF($A27="","",IF(SUMIFS(Transactions!$C:$C,Transactions!$D:$D,$A27,Transactions!$A:$A,"&gt;="&amp;K$1,Transactions!$A:$A,"&lt;="&amp;EOMONTH(K$1,0))=0,"",-SUMIFS(Transactions!$C:$C,Transactions!$D:$D,$A27,Transactions!$A:$A,"&gt;="&amp;K$1,Transactions!$A:$A,"&lt;="&amp;EOMONTH(K$1,0))))</f>
        <v/>
      </c>
      <c r="L27" s="51" t="str">
        <f>IF($A27="","",IF(SUMIFS(Transactions!$C:$C,Transactions!$D:$D,$A27,Transactions!$A:$A,"&gt;="&amp;L$1,Transactions!$A:$A,"&lt;="&amp;EOMONTH(L$1,0))=0,"",-SUMIFS(Transactions!$C:$C,Transactions!$D:$D,$A27,Transactions!$A:$A,"&gt;="&amp;L$1,Transactions!$A:$A,"&lt;="&amp;EOMONTH(L$1,0))))</f>
        <v/>
      </c>
      <c r="M27" s="51" t="str">
        <f>IF($A27="","",IF(SUMIFS(Transactions!$C:$C,Transactions!$D:$D,$A27,Transactions!$A:$A,"&gt;="&amp;M$1,Transactions!$A:$A,"&lt;="&amp;EOMONTH(M$1,0))=0,"",-SUMIFS(Transactions!$C:$C,Transactions!$D:$D,$A27,Transactions!$A:$A,"&gt;="&amp;M$1,Transactions!$A:$A,"&lt;="&amp;EOMONTH(M$1,0))))</f>
        <v/>
      </c>
      <c r="N27" s="36" t="str">
        <f t="shared" si="5"/>
        <v/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ht="25.5" customHeight="1">
      <c r="A28" s="56" t="str">
        <f>'⚙️ Budgets'!A28</f>
        <v/>
      </c>
      <c r="B28" s="51" t="str">
        <f>IF($A28="","",IF(SUMIFS(Transactions!$C:$C,Transactions!$D:$D,$A28,Transactions!$A:$A,"&gt;="&amp;B$1,Transactions!$A:$A,"&lt;="&amp;EOMONTH(B$1,0))=0,"",-SUMIFS(Transactions!$C:$C,Transactions!$D:$D,$A28,Transactions!$A:$A,"&gt;="&amp;B$1,Transactions!$A:$A,"&lt;="&amp;EOMONTH(B$1,0))))</f>
        <v/>
      </c>
      <c r="C28" s="51" t="str">
        <f>IF($A28="","",IF(SUMIFS(Transactions!$C:$C,Transactions!$D:$D,$A28,Transactions!$A:$A,"&gt;="&amp;C$1,Transactions!$A:$A,"&lt;="&amp;EOMONTH(C$1,0))=0,"",-SUMIFS(Transactions!$C:$C,Transactions!$D:$D,$A28,Transactions!$A:$A,"&gt;="&amp;C$1,Transactions!$A:$A,"&lt;="&amp;EOMONTH(C$1,0))))</f>
        <v/>
      </c>
      <c r="D28" s="51" t="str">
        <f>IF($A28="","",IF(SUMIFS(Transactions!$C:$C,Transactions!$D:$D,$A28,Transactions!$A:$A,"&gt;="&amp;D$1,Transactions!$A:$A,"&lt;="&amp;EOMONTH(D$1,0))=0,"",-SUMIFS(Transactions!$C:$C,Transactions!$D:$D,$A28,Transactions!$A:$A,"&gt;="&amp;D$1,Transactions!$A:$A,"&lt;="&amp;EOMONTH(D$1,0))))</f>
        <v/>
      </c>
      <c r="E28" s="51" t="str">
        <f>IF($A28="","",IF(SUMIFS(Transactions!$C:$C,Transactions!$D:$D,$A28,Transactions!$A:$A,"&gt;="&amp;E$1,Transactions!$A:$A,"&lt;="&amp;EOMONTH(E$1,0))=0,"",-SUMIFS(Transactions!$C:$C,Transactions!$D:$D,$A28,Transactions!$A:$A,"&gt;="&amp;E$1,Transactions!$A:$A,"&lt;="&amp;EOMONTH(E$1,0))))</f>
        <v/>
      </c>
      <c r="F28" s="51" t="str">
        <f>IF($A28="","",IF(SUMIFS(Transactions!$C:$C,Transactions!$D:$D,$A28,Transactions!$A:$A,"&gt;="&amp;F$1,Transactions!$A:$A,"&lt;="&amp;EOMONTH(F$1,0))=0,"",-SUMIFS(Transactions!$C:$C,Transactions!$D:$D,$A28,Transactions!$A:$A,"&gt;="&amp;F$1,Transactions!$A:$A,"&lt;="&amp;EOMONTH(F$1,0))))</f>
        <v/>
      </c>
      <c r="G28" s="51" t="str">
        <f>IF($A28="","",IF(SUMIFS(Transactions!$C:$C,Transactions!$D:$D,$A28,Transactions!$A:$A,"&gt;="&amp;G$1,Transactions!$A:$A,"&lt;="&amp;EOMONTH(G$1,0))=0,"",-SUMIFS(Transactions!$C:$C,Transactions!$D:$D,$A28,Transactions!$A:$A,"&gt;="&amp;G$1,Transactions!$A:$A,"&lt;="&amp;EOMONTH(G$1,0))))</f>
        <v/>
      </c>
      <c r="H28" s="51" t="str">
        <f>IF($A28="","",IF(SUMIFS(Transactions!$C:$C,Transactions!$D:$D,$A28,Transactions!$A:$A,"&gt;="&amp;H$1,Transactions!$A:$A,"&lt;="&amp;EOMONTH(H$1,0))=0,"",-SUMIFS(Transactions!$C:$C,Transactions!$D:$D,$A28,Transactions!$A:$A,"&gt;="&amp;H$1,Transactions!$A:$A,"&lt;="&amp;EOMONTH(H$1,0))))</f>
        <v/>
      </c>
      <c r="I28" s="51" t="str">
        <f>IF($A28="","",IF(SUMIFS(Transactions!$C:$C,Transactions!$D:$D,$A28,Transactions!$A:$A,"&gt;="&amp;I$1,Transactions!$A:$A,"&lt;="&amp;EOMONTH(I$1,0))=0,"",-SUMIFS(Transactions!$C:$C,Transactions!$D:$D,$A28,Transactions!$A:$A,"&gt;="&amp;I$1,Transactions!$A:$A,"&lt;="&amp;EOMONTH(I$1,0))))</f>
        <v/>
      </c>
      <c r="J28" s="51" t="str">
        <f>IF($A28="","",IF(SUMIFS(Transactions!$C:$C,Transactions!$D:$D,$A28,Transactions!$A:$A,"&gt;="&amp;J$1,Transactions!$A:$A,"&lt;="&amp;EOMONTH(J$1,0))=0,"",-SUMIFS(Transactions!$C:$C,Transactions!$D:$D,$A28,Transactions!$A:$A,"&gt;="&amp;J$1,Transactions!$A:$A,"&lt;="&amp;EOMONTH(J$1,0))))</f>
        <v/>
      </c>
      <c r="K28" s="51" t="str">
        <f>IF($A28="","",IF(SUMIFS(Transactions!$C:$C,Transactions!$D:$D,$A28,Transactions!$A:$A,"&gt;="&amp;K$1,Transactions!$A:$A,"&lt;="&amp;EOMONTH(K$1,0))=0,"",-SUMIFS(Transactions!$C:$C,Transactions!$D:$D,$A28,Transactions!$A:$A,"&gt;="&amp;K$1,Transactions!$A:$A,"&lt;="&amp;EOMONTH(K$1,0))))</f>
        <v/>
      </c>
      <c r="L28" s="51" t="str">
        <f>IF($A28="","",IF(SUMIFS(Transactions!$C:$C,Transactions!$D:$D,$A28,Transactions!$A:$A,"&gt;="&amp;L$1,Transactions!$A:$A,"&lt;="&amp;EOMONTH(L$1,0))=0,"",-SUMIFS(Transactions!$C:$C,Transactions!$D:$D,$A28,Transactions!$A:$A,"&gt;="&amp;L$1,Transactions!$A:$A,"&lt;="&amp;EOMONTH(L$1,0))))</f>
        <v/>
      </c>
      <c r="M28" s="51" t="str">
        <f>IF($A28="","",IF(SUMIFS(Transactions!$C:$C,Transactions!$D:$D,$A28,Transactions!$A:$A,"&gt;="&amp;M$1,Transactions!$A:$A,"&lt;="&amp;EOMONTH(M$1,0))=0,"",-SUMIFS(Transactions!$C:$C,Transactions!$D:$D,$A28,Transactions!$A:$A,"&gt;="&amp;M$1,Transactions!$A:$A,"&lt;="&amp;EOMONTH(M$1,0))))</f>
        <v/>
      </c>
      <c r="N28" s="36" t="str">
        <f t="shared" si="5"/>
        <v/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ht="25.5" customHeight="1">
      <c r="A29" s="56" t="str">
        <f>'⚙️ Budgets'!A29</f>
        <v/>
      </c>
      <c r="B29" s="51" t="str">
        <f>IF($A29="","",IF(SUMIFS(Transactions!$C:$C,Transactions!$D:$D,$A29,Transactions!$A:$A,"&gt;="&amp;B$1,Transactions!$A:$A,"&lt;="&amp;EOMONTH(B$1,0))=0,"",-SUMIFS(Transactions!$C:$C,Transactions!$D:$D,$A29,Transactions!$A:$A,"&gt;="&amp;B$1,Transactions!$A:$A,"&lt;="&amp;EOMONTH(B$1,0))))</f>
        <v/>
      </c>
      <c r="C29" s="51" t="str">
        <f>IF($A29="","",IF(SUMIFS(Transactions!$C:$C,Transactions!$D:$D,$A29,Transactions!$A:$A,"&gt;="&amp;C$1,Transactions!$A:$A,"&lt;="&amp;EOMONTH(C$1,0))=0,"",-SUMIFS(Transactions!$C:$C,Transactions!$D:$D,$A29,Transactions!$A:$A,"&gt;="&amp;C$1,Transactions!$A:$A,"&lt;="&amp;EOMONTH(C$1,0))))</f>
        <v/>
      </c>
      <c r="D29" s="51" t="str">
        <f>IF($A29="","",IF(SUMIFS(Transactions!$C:$C,Transactions!$D:$D,$A29,Transactions!$A:$A,"&gt;="&amp;D$1,Transactions!$A:$A,"&lt;="&amp;EOMONTH(D$1,0))=0,"",-SUMIFS(Transactions!$C:$C,Transactions!$D:$D,$A29,Transactions!$A:$A,"&gt;="&amp;D$1,Transactions!$A:$A,"&lt;="&amp;EOMONTH(D$1,0))))</f>
        <v/>
      </c>
      <c r="E29" s="51" t="str">
        <f>IF($A29="","",IF(SUMIFS(Transactions!$C:$C,Transactions!$D:$D,$A29,Transactions!$A:$A,"&gt;="&amp;E$1,Transactions!$A:$A,"&lt;="&amp;EOMONTH(E$1,0))=0,"",-SUMIFS(Transactions!$C:$C,Transactions!$D:$D,$A29,Transactions!$A:$A,"&gt;="&amp;E$1,Transactions!$A:$A,"&lt;="&amp;EOMONTH(E$1,0))))</f>
        <v/>
      </c>
      <c r="F29" s="51" t="str">
        <f>IF($A29="","",IF(SUMIFS(Transactions!$C:$C,Transactions!$D:$D,$A29,Transactions!$A:$A,"&gt;="&amp;F$1,Transactions!$A:$A,"&lt;="&amp;EOMONTH(F$1,0))=0,"",-SUMIFS(Transactions!$C:$C,Transactions!$D:$D,$A29,Transactions!$A:$A,"&gt;="&amp;F$1,Transactions!$A:$A,"&lt;="&amp;EOMONTH(F$1,0))))</f>
        <v/>
      </c>
      <c r="G29" s="51" t="str">
        <f>IF($A29="","",IF(SUMIFS(Transactions!$C:$C,Transactions!$D:$D,$A29,Transactions!$A:$A,"&gt;="&amp;G$1,Transactions!$A:$A,"&lt;="&amp;EOMONTH(G$1,0))=0,"",-SUMIFS(Transactions!$C:$C,Transactions!$D:$D,$A29,Transactions!$A:$A,"&gt;="&amp;G$1,Transactions!$A:$A,"&lt;="&amp;EOMONTH(G$1,0))))</f>
        <v/>
      </c>
      <c r="H29" s="51" t="str">
        <f>IF($A29="","",IF(SUMIFS(Transactions!$C:$C,Transactions!$D:$D,$A29,Transactions!$A:$A,"&gt;="&amp;H$1,Transactions!$A:$A,"&lt;="&amp;EOMONTH(H$1,0))=0,"",-SUMIFS(Transactions!$C:$C,Transactions!$D:$D,$A29,Transactions!$A:$A,"&gt;="&amp;H$1,Transactions!$A:$A,"&lt;="&amp;EOMONTH(H$1,0))))</f>
        <v/>
      </c>
      <c r="I29" s="51" t="str">
        <f>IF($A29="","",IF(SUMIFS(Transactions!$C:$C,Transactions!$D:$D,$A29,Transactions!$A:$A,"&gt;="&amp;I$1,Transactions!$A:$A,"&lt;="&amp;EOMONTH(I$1,0))=0,"",-SUMIFS(Transactions!$C:$C,Transactions!$D:$D,$A29,Transactions!$A:$A,"&gt;="&amp;I$1,Transactions!$A:$A,"&lt;="&amp;EOMONTH(I$1,0))))</f>
        <v/>
      </c>
      <c r="J29" s="51" t="str">
        <f>IF($A29="","",IF(SUMIFS(Transactions!$C:$C,Transactions!$D:$D,$A29,Transactions!$A:$A,"&gt;="&amp;J$1,Transactions!$A:$A,"&lt;="&amp;EOMONTH(J$1,0))=0,"",-SUMIFS(Transactions!$C:$C,Transactions!$D:$D,$A29,Transactions!$A:$A,"&gt;="&amp;J$1,Transactions!$A:$A,"&lt;="&amp;EOMONTH(J$1,0))))</f>
        <v/>
      </c>
      <c r="K29" s="51" t="str">
        <f>IF($A29="","",IF(SUMIFS(Transactions!$C:$C,Transactions!$D:$D,$A29,Transactions!$A:$A,"&gt;="&amp;K$1,Transactions!$A:$A,"&lt;="&amp;EOMONTH(K$1,0))=0,"",-SUMIFS(Transactions!$C:$C,Transactions!$D:$D,$A29,Transactions!$A:$A,"&gt;="&amp;K$1,Transactions!$A:$A,"&lt;="&amp;EOMONTH(K$1,0))))</f>
        <v/>
      </c>
      <c r="L29" s="51" t="str">
        <f>IF($A29="","",IF(SUMIFS(Transactions!$C:$C,Transactions!$D:$D,$A29,Transactions!$A:$A,"&gt;="&amp;L$1,Transactions!$A:$A,"&lt;="&amp;EOMONTH(L$1,0))=0,"",-SUMIFS(Transactions!$C:$C,Transactions!$D:$D,$A29,Transactions!$A:$A,"&gt;="&amp;L$1,Transactions!$A:$A,"&lt;="&amp;EOMONTH(L$1,0))))</f>
        <v/>
      </c>
      <c r="M29" s="51" t="str">
        <f>IF($A29="","",IF(SUMIFS(Transactions!$C:$C,Transactions!$D:$D,$A29,Transactions!$A:$A,"&gt;="&amp;M$1,Transactions!$A:$A,"&lt;="&amp;EOMONTH(M$1,0))=0,"",-SUMIFS(Transactions!$C:$C,Transactions!$D:$D,$A29,Transactions!$A:$A,"&gt;="&amp;M$1,Transactions!$A:$A,"&lt;="&amp;EOMONTH(M$1,0))))</f>
        <v/>
      </c>
      <c r="N29" s="36" t="str">
        <f t="shared" si="5"/>
        <v/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ht="25.5" customHeight="1">
      <c r="A30" s="56" t="str">
        <f>'⚙️ Budgets'!A30</f>
        <v/>
      </c>
      <c r="B30" s="51" t="str">
        <f>IF($A30="","",IF(SUMIFS(Transactions!$C:$C,Transactions!$D:$D,$A30,Transactions!$A:$A,"&gt;="&amp;B$1,Transactions!$A:$A,"&lt;="&amp;EOMONTH(B$1,0))=0,"",-SUMIFS(Transactions!$C:$C,Transactions!$D:$D,$A30,Transactions!$A:$A,"&gt;="&amp;B$1,Transactions!$A:$A,"&lt;="&amp;EOMONTH(B$1,0))))</f>
        <v/>
      </c>
      <c r="C30" s="51" t="str">
        <f>IF($A30="","",IF(SUMIFS(Transactions!$C:$C,Transactions!$D:$D,$A30,Transactions!$A:$A,"&gt;="&amp;C$1,Transactions!$A:$A,"&lt;="&amp;EOMONTH(C$1,0))=0,"",-SUMIFS(Transactions!$C:$C,Transactions!$D:$D,$A30,Transactions!$A:$A,"&gt;="&amp;C$1,Transactions!$A:$A,"&lt;="&amp;EOMONTH(C$1,0))))</f>
        <v/>
      </c>
      <c r="D30" s="51" t="str">
        <f>IF($A30="","",IF(SUMIFS(Transactions!$C:$C,Transactions!$D:$D,$A30,Transactions!$A:$A,"&gt;="&amp;D$1,Transactions!$A:$A,"&lt;="&amp;EOMONTH(D$1,0))=0,"",-SUMIFS(Transactions!$C:$C,Transactions!$D:$D,$A30,Transactions!$A:$A,"&gt;="&amp;D$1,Transactions!$A:$A,"&lt;="&amp;EOMONTH(D$1,0))))</f>
        <v/>
      </c>
      <c r="E30" s="51" t="str">
        <f>IF($A30="","",IF(SUMIFS(Transactions!$C:$C,Transactions!$D:$D,$A30,Transactions!$A:$A,"&gt;="&amp;E$1,Transactions!$A:$A,"&lt;="&amp;EOMONTH(E$1,0))=0,"",-SUMIFS(Transactions!$C:$C,Transactions!$D:$D,$A30,Transactions!$A:$A,"&gt;="&amp;E$1,Transactions!$A:$A,"&lt;="&amp;EOMONTH(E$1,0))))</f>
        <v/>
      </c>
      <c r="F30" s="51" t="str">
        <f>IF($A30="","",IF(SUMIFS(Transactions!$C:$C,Transactions!$D:$D,$A30,Transactions!$A:$A,"&gt;="&amp;F$1,Transactions!$A:$A,"&lt;="&amp;EOMONTH(F$1,0))=0,"",-SUMIFS(Transactions!$C:$C,Transactions!$D:$D,$A30,Transactions!$A:$A,"&gt;="&amp;F$1,Transactions!$A:$A,"&lt;="&amp;EOMONTH(F$1,0))))</f>
        <v/>
      </c>
      <c r="G30" s="51" t="str">
        <f>IF($A30="","",IF(SUMIFS(Transactions!$C:$C,Transactions!$D:$D,$A30,Transactions!$A:$A,"&gt;="&amp;G$1,Transactions!$A:$A,"&lt;="&amp;EOMONTH(G$1,0))=0,"",-SUMIFS(Transactions!$C:$C,Transactions!$D:$D,$A30,Transactions!$A:$A,"&gt;="&amp;G$1,Transactions!$A:$A,"&lt;="&amp;EOMONTH(G$1,0))))</f>
        <v/>
      </c>
      <c r="H30" s="51" t="str">
        <f>IF($A30="","",IF(SUMIFS(Transactions!$C:$C,Transactions!$D:$D,$A30,Transactions!$A:$A,"&gt;="&amp;H$1,Transactions!$A:$A,"&lt;="&amp;EOMONTH(H$1,0))=0,"",-SUMIFS(Transactions!$C:$C,Transactions!$D:$D,$A30,Transactions!$A:$A,"&gt;="&amp;H$1,Transactions!$A:$A,"&lt;="&amp;EOMONTH(H$1,0))))</f>
        <v/>
      </c>
      <c r="I30" s="51" t="str">
        <f>IF($A30="","",IF(SUMIFS(Transactions!$C:$C,Transactions!$D:$D,$A30,Transactions!$A:$A,"&gt;="&amp;I$1,Transactions!$A:$A,"&lt;="&amp;EOMONTH(I$1,0))=0,"",-SUMIFS(Transactions!$C:$C,Transactions!$D:$D,$A30,Transactions!$A:$A,"&gt;="&amp;I$1,Transactions!$A:$A,"&lt;="&amp;EOMONTH(I$1,0))))</f>
        <v/>
      </c>
      <c r="J30" s="51" t="str">
        <f>IF($A30="","",IF(SUMIFS(Transactions!$C:$C,Transactions!$D:$D,$A30,Transactions!$A:$A,"&gt;="&amp;J$1,Transactions!$A:$A,"&lt;="&amp;EOMONTH(J$1,0))=0,"",-SUMIFS(Transactions!$C:$C,Transactions!$D:$D,$A30,Transactions!$A:$A,"&gt;="&amp;J$1,Transactions!$A:$A,"&lt;="&amp;EOMONTH(J$1,0))))</f>
        <v/>
      </c>
      <c r="K30" s="51" t="str">
        <f>IF($A30="","",IF(SUMIFS(Transactions!$C:$C,Transactions!$D:$D,$A30,Transactions!$A:$A,"&gt;="&amp;K$1,Transactions!$A:$A,"&lt;="&amp;EOMONTH(K$1,0))=0,"",-SUMIFS(Transactions!$C:$C,Transactions!$D:$D,$A30,Transactions!$A:$A,"&gt;="&amp;K$1,Transactions!$A:$A,"&lt;="&amp;EOMONTH(K$1,0))))</f>
        <v/>
      </c>
      <c r="L30" s="51" t="str">
        <f>IF($A30="","",IF(SUMIFS(Transactions!$C:$C,Transactions!$D:$D,$A30,Transactions!$A:$A,"&gt;="&amp;L$1,Transactions!$A:$A,"&lt;="&amp;EOMONTH(L$1,0))=0,"",-SUMIFS(Transactions!$C:$C,Transactions!$D:$D,$A30,Transactions!$A:$A,"&gt;="&amp;L$1,Transactions!$A:$A,"&lt;="&amp;EOMONTH(L$1,0))))</f>
        <v/>
      </c>
      <c r="M30" s="51" t="str">
        <f>IF($A30="","",IF(SUMIFS(Transactions!$C:$C,Transactions!$D:$D,$A30,Transactions!$A:$A,"&gt;="&amp;M$1,Transactions!$A:$A,"&lt;="&amp;EOMONTH(M$1,0))=0,"",-SUMIFS(Transactions!$C:$C,Transactions!$D:$D,$A30,Transactions!$A:$A,"&gt;="&amp;M$1,Transactions!$A:$A,"&lt;="&amp;EOMONTH(M$1,0))))</f>
        <v/>
      </c>
      <c r="N30" s="36" t="str">
        <f t="shared" si="5"/>
        <v/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ht="25.5" customHeight="1">
      <c r="A31" s="56" t="str">
        <f>'⚙️ Budgets'!A31</f>
        <v/>
      </c>
      <c r="B31" s="51" t="str">
        <f>IF($A31="","",IF(SUMIFS(Transactions!$C:$C,Transactions!$D:$D,$A31,Transactions!$A:$A,"&gt;="&amp;B$1,Transactions!$A:$A,"&lt;="&amp;EOMONTH(B$1,0))=0,"",-SUMIFS(Transactions!$C:$C,Transactions!$D:$D,$A31,Transactions!$A:$A,"&gt;="&amp;B$1,Transactions!$A:$A,"&lt;="&amp;EOMONTH(B$1,0))))</f>
        <v/>
      </c>
      <c r="C31" s="51" t="str">
        <f>IF($A31="","",IF(SUMIFS(Transactions!$C:$C,Transactions!$D:$D,$A31,Transactions!$A:$A,"&gt;="&amp;C$1,Transactions!$A:$A,"&lt;="&amp;EOMONTH(C$1,0))=0,"",-SUMIFS(Transactions!$C:$C,Transactions!$D:$D,$A31,Transactions!$A:$A,"&gt;="&amp;C$1,Transactions!$A:$A,"&lt;="&amp;EOMONTH(C$1,0))))</f>
        <v/>
      </c>
      <c r="D31" s="51" t="str">
        <f>IF($A31="","",IF(SUMIFS(Transactions!$C:$C,Transactions!$D:$D,$A31,Transactions!$A:$A,"&gt;="&amp;D$1,Transactions!$A:$A,"&lt;="&amp;EOMONTH(D$1,0))=0,"",-SUMIFS(Transactions!$C:$C,Transactions!$D:$D,$A31,Transactions!$A:$A,"&gt;="&amp;D$1,Transactions!$A:$A,"&lt;="&amp;EOMONTH(D$1,0))))</f>
        <v/>
      </c>
      <c r="E31" s="51" t="str">
        <f>IF($A31="","",IF(SUMIFS(Transactions!$C:$C,Transactions!$D:$D,$A31,Transactions!$A:$A,"&gt;="&amp;E$1,Transactions!$A:$A,"&lt;="&amp;EOMONTH(E$1,0))=0,"",-SUMIFS(Transactions!$C:$C,Transactions!$D:$D,$A31,Transactions!$A:$A,"&gt;="&amp;E$1,Transactions!$A:$A,"&lt;="&amp;EOMONTH(E$1,0))))</f>
        <v/>
      </c>
      <c r="F31" s="51" t="str">
        <f>IF($A31="","",IF(SUMIFS(Transactions!$C:$C,Transactions!$D:$D,$A31,Transactions!$A:$A,"&gt;="&amp;F$1,Transactions!$A:$A,"&lt;="&amp;EOMONTH(F$1,0))=0,"",-SUMIFS(Transactions!$C:$C,Transactions!$D:$D,$A31,Transactions!$A:$A,"&gt;="&amp;F$1,Transactions!$A:$A,"&lt;="&amp;EOMONTH(F$1,0))))</f>
        <v/>
      </c>
      <c r="G31" s="51" t="str">
        <f>IF($A31="","",IF(SUMIFS(Transactions!$C:$C,Transactions!$D:$D,$A31,Transactions!$A:$A,"&gt;="&amp;G$1,Transactions!$A:$A,"&lt;="&amp;EOMONTH(G$1,0))=0,"",-SUMIFS(Transactions!$C:$C,Transactions!$D:$D,$A31,Transactions!$A:$A,"&gt;="&amp;G$1,Transactions!$A:$A,"&lt;="&amp;EOMONTH(G$1,0))))</f>
        <v/>
      </c>
      <c r="H31" s="51" t="str">
        <f>IF($A31="","",IF(SUMIFS(Transactions!$C:$C,Transactions!$D:$D,$A31,Transactions!$A:$A,"&gt;="&amp;H$1,Transactions!$A:$A,"&lt;="&amp;EOMONTH(H$1,0))=0,"",-SUMIFS(Transactions!$C:$C,Transactions!$D:$D,$A31,Transactions!$A:$A,"&gt;="&amp;H$1,Transactions!$A:$A,"&lt;="&amp;EOMONTH(H$1,0))))</f>
        <v/>
      </c>
      <c r="I31" s="51" t="str">
        <f>IF($A31="","",IF(SUMIFS(Transactions!$C:$C,Transactions!$D:$D,$A31,Transactions!$A:$A,"&gt;="&amp;I$1,Transactions!$A:$A,"&lt;="&amp;EOMONTH(I$1,0))=0,"",-SUMIFS(Transactions!$C:$C,Transactions!$D:$D,$A31,Transactions!$A:$A,"&gt;="&amp;I$1,Transactions!$A:$A,"&lt;="&amp;EOMONTH(I$1,0))))</f>
        <v/>
      </c>
      <c r="J31" s="51" t="str">
        <f>IF($A31="","",IF(SUMIFS(Transactions!$C:$C,Transactions!$D:$D,$A31,Transactions!$A:$A,"&gt;="&amp;J$1,Transactions!$A:$A,"&lt;="&amp;EOMONTH(J$1,0))=0,"",-SUMIFS(Transactions!$C:$C,Transactions!$D:$D,$A31,Transactions!$A:$A,"&gt;="&amp;J$1,Transactions!$A:$A,"&lt;="&amp;EOMONTH(J$1,0))))</f>
        <v/>
      </c>
      <c r="K31" s="51" t="str">
        <f>IF($A31="","",IF(SUMIFS(Transactions!$C:$C,Transactions!$D:$D,$A31,Transactions!$A:$A,"&gt;="&amp;K$1,Transactions!$A:$A,"&lt;="&amp;EOMONTH(K$1,0))=0,"",-SUMIFS(Transactions!$C:$C,Transactions!$D:$D,$A31,Transactions!$A:$A,"&gt;="&amp;K$1,Transactions!$A:$A,"&lt;="&amp;EOMONTH(K$1,0))))</f>
        <v/>
      </c>
      <c r="L31" s="51" t="str">
        <f>IF($A31="","",IF(SUMIFS(Transactions!$C:$C,Transactions!$D:$D,$A31,Transactions!$A:$A,"&gt;="&amp;L$1,Transactions!$A:$A,"&lt;="&amp;EOMONTH(L$1,0))=0,"",-SUMIFS(Transactions!$C:$C,Transactions!$D:$D,$A31,Transactions!$A:$A,"&gt;="&amp;L$1,Transactions!$A:$A,"&lt;="&amp;EOMONTH(L$1,0))))</f>
        <v/>
      </c>
      <c r="M31" s="51" t="str">
        <f>IF($A31="","",IF(SUMIFS(Transactions!$C:$C,Transactions!$D:$D,$A31,Transactions!$A:$A,"&gt;="&amp;M$1,Transactions!$A:$A,"&lt;="&amp;EOMONTH(M$1,0))=0,"",-SUMIFS(Transactions!$C:$C,Transactions!$D:$D,$A31,Transactions!$A:$A,"&gt;="&amp;M$1,Transactions!$A:$A,"&lt;="&amp;EOMONTH(M$1,0))))</f>
        <v/>
      </c>
      <c r="N31" s="36" t="str">
        <f t="shared" si="5"/>
        <v/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 ht="25.5" customHeight="1">
      <c r="A32" s="56" t="str">
        <f>'⚙️ Budgets'!A32</f>
        <v/>
      </c>
      <c r="B32" s="51" t="str">
        <f>IF($A32="","",IF(SUMIFS(Transactions!$C:$C,Transactions!$D:$D,$A32,Transactions!$A:$A,"&gt;="&amp;B$1,Transactions!$A:$A,"&lt;="&amp;EOMONTH(B$1,0))=0,"",-SUMIFS(Transactions!$C:$C,Transactions!$D:$D,$A32,Transactions!$A:$A,"&gt;="&amp;B$1,Transactions!$A:$A,"&lt;="&amp;EOMONTH(B$1,0))))</f>
        <v/>
      </c>
      <c r="C32" s="51" t="str">
        <f>IF($A32="","",IF(SUMIFS(Transactions!$C:$C,Transactions!$D:$D,$A32,Transactions!$A:$A,"&gt;="&amp;C$1,Transactions!$A:$A,"&lt;="&amp;EOMONTH(C$1,0))=0,"",-SUMIFS(Transactions!$C:$C,Transactions!$D:$D,$A32,Transactions!$A:$A,"&gt;="&amp;C$1,Transactions!$A:$A,"&lt;="&amp;EOMONTH(C$1,0))))</f>
        <v/>
      </c>
      <c r="D32" s="51" t="str">
        <f>IF($A32="","",IF(SUMIFS(Transactions!$C:$C,Transactions!$D:$D,$A32,Transactions!$A:$A,"&gt;="&amp;D$1,Transactions!$A:$A,"&lt;="&amp;EOMONTH(D$1,0))=0,"",-SUMIFS(Transactions!$C:$C,Transactions!$D:$D,$A32,Transactions!$A:$A,"&gt;="&amp;D$1,Transactions!$A:$A,"&lt;="&amp;EOMONTH(D$1,0))))</f>
        <v/>
      </c>
      <c r="E32" s="51" t="str">
        <f>IF($A32="","",IF(SUMIFS(Transactions!$C:$C,Transactions!$D:$D,$A32,Transactions!$A:$A,"&gt;="&amp;E$1,Transactions!$A:$A,"&lt;="&amp;EOMONTH(E$1,0))=0,"",-SUMIFS(Transactions!$C:$C,Transactions!$D:$D,$A32,Transactions!$A:$A,"&gt;="&amp;E$1,Transactions!$A:$A,"&lt;="&amp;EOMONTH(E$1,0))))</f>
        <v/>
      </c>
      <c r="F32" s="51" t="str">
        <f>IF($A32="","",IF(SUMIFS(Transactions!$C:$C,Transactions!$D:$D,$A32,Transactions!$A:$A,"&gt;="&amp;F$1,Transactions!$A:$A,"&lt;="&amp;EOMONTH(F$1,0))=0,"",-SUMIFS(Transactions!$C:$C,Transactions!$D:$D,$A32,Transactions!$A:$A,"&gt;="&amp;F$1,Transactions!$A:$A,"&lt;="&amp;EOMONTH(F$1,0))))</f>
        <v/>
      </c>
      <c r="G32" s="51" t="str">
        <f>IF($A32="","",IF(SUMIFS(Transactions!$C:$C,Transactions!$D:$D,$A32,Transactions!$A:$A,"&gt;="&amp;G$1,Transactions!$A:$A,"&lt;="&amp;EOMONTH(G$1,0))=0,"",-SUMIFS(Transactions!$C:$C,Transactions!$D:$D,$A32,Transactions!$A:$A,"&gt;="&amp;G$1,Transactions!$A:$A,"&lt;="&amp;EOMONTH(G$1,0))))</f>
        <v/>
      </c>
      <c r="H32" s="51" t="str">
        <f>IF($A32="","",IF(SUMIFS(Transactions!$C:$C,Transactions!$D:$D,$A32,Transactions!$A:$A,"&gt;="&amp;H$1,Transactions!$A:$A,"&lt;="&amp;EOMONTH(H$1,0))=0,"",-SUMIFS(Transactions!$C:$C,Transactions!$D:$D,$A32,Transactions!$A:$A,"&gt;="&amp;H$1,Transactions!$A:$A,"&lt;="&amp;EOMONTH(H$1,0))))</f>
        <v/>
      </c>
      <c r="I32" s="51" t="str">
        <f>IF($A32="","",IF(SUMIFS(Transactions!$C:$C,Transactions!$D:$D,$A32,Transactions!$A:$A,"&gt;="&amp;I$1,Transactions!$A:$A,"&lt;="&amp;EOMONTH(I$1,0))=0,"",-SUMIFS(Transactions!$C:$C,Transactions!$D:$D,$A32,Transactions!$A:$A,"&gt;="&amp;I$1,Transactions!$A:$A,"&lt;="&amp;EOMONTH(I$1,0))))</f>
        <v/>
      </c>
      <c r="J32" s="51" t="str">
        <f>IF($A32="","",IF(SUMIFS(Transactions!$C:$C,Transactions!$D:$D,$A32,Transactions!$A:$A,"&gt;="&amp;J$1,Transactions!$A:$A,"&lt;="&amp;EOMONTH(J$1,0))=0,"",-SUMIFS(Transactions!$C:$C,Transactions!$D:$D,$A32,Transactions!$A:$A,"&gt;="&amp;J$1,Transactions!$A:$A,"&lt;="&amp;EOMONTH(J$1,0))))</f>
        <v/>
      </c>
      <c r="K32" s="51" t="str">
        <f>IF($A32="","",IF(SUMIFS(Transactions!$C:$C,Transactions!$D:$D,$A32,Transactions!$A:$A,"&gt;="&amp;K$1,Transactions!$A:$A,"&lt;="&amp;EOMONTH(K$1,0))=0,"",-SUMIFS(Transactions!$C:$C,Transactions!$D:$D,$A32,Transactions!$A:$A,"&gt;="&amp;K$1,Transactions!$A:$A,"&lt;="&amp;EOMONTH(K$1,0))))</f>
        <v/>
      </c>
      <c r="L32" s="51" t="str">
        <f>IF($A32="","",IF(SUMIFS(Transactions!$C:$C,Transactions!$D:$D,$A32,Transactions!$A:$A,"&gt;="&amp;L$1,Transactions!$A:$A,"&lt;="&amp;EOMONTH(L$1,0))=0,"",-SUMIFS(Transactions!$C:$C,Transactions!$D:$D,$A32,Transactions!$A:$A,"&gt;="&amp;L$1,Transactions!$A:$A,"&lt;="&amp;EOMONTH(L$1,0))))</f>
        <v/>
      </c>
      <c r="M32" s="51" t="str">
        <f>IF($A32="","",IF(SUMIFS(Transactions!$C:$C,Transactions!$D:$D,$A32,Transactions!$A:$A,"&gt;="&amp;M$1,Transactions!$A:$A,"&lt;="&amp;EOMONTH(M$1,0))=0,"",-SUMIFS(Transactions!$C:$C,Transactions!$D:$D,$A32,Transactions!$A:$A,"&gt;="&amp;M$1,Transactions!$A:$A,"&lt;="&amp;EOMONTH(M$1,0))))</f>
        <v/>
      </c>
      <c r="N32" s="36" t="str">
        <f t="shared" si="5"/>
        <v/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ht="25.5" customHeight="1">
      <c r="A33" s="56" t="str">
        <f>'⚙️ Budgets'!A33</f>
        <v/>
      </c>
      <c r="B33" s="51" t="str">
        <f>IF($A33="","",IF(SUMIFS(Transactions!$C:$C,Transactions!$D:$D,$A33,Transactions!$A:$A,"&gt;="&amp;B$1,Transactions!$A:$A,"&lt;="&amp;EOMONTH(B$1,0))=0,"",-SUMIFS(Transactions!$C:$C,Transactions!$D:$D,$A33,Transactions!$A:$A,"&gt;="&amp;B$1,Transactions!$A:$A,"&lt;="&amp;EOMONTH(B$1,0))))</f>
        <v/>
      </c>
      <c r="C33" s="51" t="str">
        <f>IF($A33="","",IF(SUMIFS(Transactions!$C:$C,Transactions!$D:$D,$A33,Transactions!$A:$A,"&gt;="&amp;C$1,Transactions!$A:$A,"&lt;="&amp;EOMONTH(C$1,0))=0,"",-SUMIFS(Transactions!$C:$C,Transactions!$D:$D,$A33,Transactions!$A:$A,"&gt;="&amp;C$1,Transactions!$A:$A,"&lt;="&amp;EOMONTH(C$1,0))))</f>
        <v/>
      </c>
      <c r="D33" s="51" t="str">
        <f>IF($A33="","",IF(SUMIFS(Transactions!$C:$C,Transactions!$D:$D,$A33,Transactions!$A:$A,"&gt;="&amp;D$1,Transactions!$A:$A,"&lt;="&amp;EOMONTH(D$1,0))=0,"",-SUMIFS(Transactions!$C:$C,Transactions!$D:$D,$A33,Transactions!$A:$A,"&gt;="&amp;D$1,Transactions!$A:$A,"&lt;="&amp;EOMONTH(D$1,0))))</f>
        <v/>
      </c>
      <c r="E33" s="51" t="str">
        <f>IF($A33="","",IF(SUMIFS(Transactions!$C:$C,Transactions!$D:$D,$A33,Transactions!$A:$A,"&gt;="&amp;E$1,Transactions!$A:$A,"&lt;="&amp;EOMONTH(E$1,0))=0,"",-SUMIFS(Transactions!$C:$C,Transactions!$D:$D,$A33,Transactions!$A:$A,"&gt;="&amp;E$1,Transactions!$A:$A,"&lt;="&amp;EOMONTH(E$1,0))))</f>
        <v/>
      </c>
      <c r="F33" s="51" t="str">
        <f>IF($A33="","",IF(SUMIFS(Transactions!$C:$C,Transactions!$D:$D,$A33,Transactions!$A:$A,"&gt;="&amp;F$1,Transactions!$A:$A,"&lt;="&amp;EOMONTH(F$1,0))=0,"",-SUMIFS(Transactions!$C:$C,Transactions!$D:$D,$A33,Transactions!$A:$A,"&gt;="&amp;F$1,Transactions!$A:$A,"&lt;="&amp;EOMONTH(F$1,0))))</f>
        <v/>
      </c>
      <c r="G33" s="51" t="str">
        <f>IF($A33="","",IF(SUMIFS(Transactions!$C:$C,Transactions!$D:$D,$A33,Transactions!$A:$A,"&gt;="&amp;G$1,Transactions!$A:$A,"&lt;="&amp;EOMONTH(G$1,0))=0,"",-SUMIFS(Transactions!$C:$C,Transactions!$D:$D,$A33,Transactions!$A:$A,"&gt;="&amp;G$1,Transactions!$A:$A,"&lt;="&amp;EOMONTH(G$1,0))))</f>
        <v/>
      </c>
      <c r="H33" s="51" t="str">
        <f>IF($A33="","",IF(SUMIFS(Transactions!$C:$C,Transactions!$D:$D,$A33,Transactions!$A:$A,"&gt;="&amp;H$1,Transactions!$A:$A,"&lt;="&amp;EOMONTH(H$1,0))=0,"",-SUMIFS(Transactions!$C:$C,Transactions!$D:$D,$A33,Transactions!$A:$A,"&gt;="&amp;H$1,Transactions!$A:$A,"&lt;="&amp;EOMONTH(H$1,0))))</f>
        <v/>
      </c>
      <c r="I33" s="51" t="str">
        <f>IF($A33="","",IF(SUMIFS(Transactions!$C:$C,Transactions!$D:$D,$A33,Transactions!$A:$A,"&gt;="&amp;I$1,Transactions!$A:$A,"&lt;="&amp;EOMONTH(I$1,0))=0,"",-SUMIFS(Transactions!$C:$C,Transactions!$D:$D,$A33,Transactions!$A:$A,"&gt;="&amp;I$1,Transactions!$A:$A,"&lt;="&amp;EOMONTH(I$1,0))))</f>
        <v/>
      </c>
      <c r="J33" s="51" t="str">
        <f>IF($A33="","",IF(SUMIFS(Transactions!$C:$C,Transactions!$D:$D,$A33,Transactions!$A:$A,"&gt;="&amp;J$1,Transactions!$A:$A,"&lt;="&amp;EOMONTH(J$1,0))=0,"",-SUMIFS(Transactions!$C:$C,Transactions!$D:$D,$A33,Transactions!$A:$A,"&gt;="&amp;J$1,Transactions!$A:$A,"&lt;="&amp;EOMONTH(J$1,0))))</f>
        <v/>
      </c>
      <c r="K33" s="51" t="str">
        <f>IF($A33="","",IF(SUMIFS(Transactions!$C:$C,Transactions!$D:$D,$A33,Transactions!$A:$A,"&gt;="&amp;K$1,Transactions!$A:$A,"&lt;="&amp;EOMONTH(K$1,0))=0,"",-SUMIFS(Transactions!$C:$C,Transactions!$D:$D,$A33,Transactions!$A:$A,"&gt;="&amp;K$1,Transactions!$A:$A,"&lt;="&amp;EOMONTH(K$1,0))))</f>
        <v/>
      </c>
      <c r="L33" s="51" t="str">
        <f>IF($A33="","",IF(SUMIFS(Transactions!$C:$C,Transactions!$D:$D,$A33,Transactions!$A:$A,"&gt;="&amp;L$1,Transactions!$A:$A,"&lt;="&amp;EOMONTH(L$1,0))=0,"",-SUMIFS(Transactions!$C:$C,Transactions!$D:$D,$A33,Transactions!$A:$A,"&gt;="&amp;L$1,Transactions!$A:$A,"&lt;="&amp;EOMONTH(L$1,0))))</f>
        <v/>
      </c>
      <c r="M33" s="51" t="str">
        <f>IF($A33="","",IF(SUMIFS(Transactions!$C:$C,Transactions!$D:$D,$A33,Transactions!$A:$A,"&gt;="&amp;M$1,Transactions!$A:$A,"&lt;="&amp;EOMONTH(M$1,0))=0,"",-SUMIFS(Transactions!$C:$C,Transactions!$D:$D,$A33,Transactions!$A:$A,"&gt;="&amp;M$1,Transactions!$A:$A,"&lt;="&amp;EOMONTH(M$1,0))))</f>
        <v/>
      </c>
      <c r="N33" s="36" t="str">
        <f t="shared" si="5"/>
        <v/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ht="25.5" customHeight="1">
      <c r="A34" s="56" t="str">
        <f>'⚙️ Budgets'!A34</f>
        <v/>
      </c>
      <c r="B34" s="51" t="str">
        <f>IF($A34="","",IF(SUMIFS(Transactions!$C:$C,Transactions!$D:$D,$A34,Transactions!$A:$A,"&gt;="&amp;B$1,Transactions!$A:$A,"&lt;="&amp;EOMONTH(B$1,0))=0,"",-SUMIFS(Transactions!$C:$C,Transactions!$D:$D,$A34,Transactions!$A:$A,"&gt;="&amp;B$1,Transactions!$A:$A,"&lt;="&amp;EOMONTH(B$1,0))))</f>
        <v/>
      </c>
      <c r="C34" s="51" t="str">
        <f>IF($A34="","",IF(SUMIFS(Transactions!$C:$C,Transactions!$D:$D,$A34,Transactions!$A:$A,"&gt;="&amp;C$1,Transactions!$A:$A,"&lt;="&amp;EOMONTH(C$1,0))=0,"",-SUMIFS(Transactions!$C:$C,Transactions!$D:$D,$A34,Transactions!$A:$A,"&gt;="&amp;C$1,Transactions!$A:$A,"&lt;="&amp;EOMONTH(C$1,0))))</f>
        <v/>
      </c>
      <c r="D34" s="51" t="str">
        <f>IF($A34="","",IF(SUMIFS(Transactions!$C:$C,Transactions!$D:$D,$A34,Transactions!$A:$A,"&gt;="&amp;D$1,Transactions!$A:$A,"&lt;="&amp;EOMONTH(D$1,0))=0,"",-SUMIFS(Transactions!$C:$C,Transactions!$D:$D,$A34,Transactions!$A:$A,"&gt;="&amp;D$1,Transactions!$A:$A,"&lt;="&amp;EOMONTH(D$1,0))))</f>
        <v/>
      </c>
      <c r="E34" s="51" t="str">
        <f>IF($A34="","",IF(SUMIFS(Transactions!$C:$C,Transactions!$D:$D,$A34,Transactions!$A:$A,"&gt;="&amp;E$1,Transactions!$A:$A,"&lt;="&amp;EOMONTH(E$1,0))=0,"",-SUMIFS(Transactions!$C:$C,Transactions!$D:$D,$A34,Transactions!$A:$A,"&gt;="&amp;E$1,Transactions!$A:$A,"&lt;="&amp;EOMONTH(E$1,0))))</f>
        <v/>
      </c>
      <c r="F34" s="51" t="str">
        <f>IF($A34="","",IF(SUMIFS(Transactions!$C:$C,Transactions!$D:$D,$A34,Transactions!$A:$A,"&gt;="&amp;F$1,Transactions!$A:$A,"&lt;="&amp;EOMONTH(F$1,0))=0,"",-SUMIFS(Transactions!$C:$C,Transactions!$D:$D,$A34,Transactions!$A:$A,"&gt;="&amp;F$1,Transactions!$A:$A,"&lt;="&amp;EOMONTH(F$1,0))))</f>
        <v/>
      </c>
      <c r="G34" s="51" t="str">
        <f>IF($A34="","",IF(SUMIFS(Transactions!$C:$C,Transactions!$D:$D,$A34,Transactions!$A:$A,"&gt;="&amp;G$1,Transactions!$A:$A,"&lt;="&amp;EOMONTH(G$1,0))=0,"",-SUMIFS(Transactions!$C:$C,Transactions!$D:$D,$A34,Transactions!$A:$A,"&gt;="&amp;G$1,Transactions!$A:$A,"&lt;="&amp;EOMONTH(G$1,0))))</f>
        <v/>
      </c>
      <c r="H34" s="51" t="str">
        <f>IF($A34="","",IF(SUMIFS(Transactions!$C:$C,Transactions!$D:$D,$A34,Transactions!$A:$A,"&gt;="&amp;H$1,Transactions!$A:$A,"&lt;="&amp;EOMONTH(H$1,0))=0,"",-SUMIFS(Transactions!$C:$C,Transactions!$D:$D,$A34,Transactions!$A:$A,"&gt;="&amp;H$1,Transactions!$A:$A,"&lt;="&amp;EOMONTH(H$1,0))))</f>
        <v/>
      </c>
      <c r="I34" s="51" t="str">
        <f>IF($A34="","",IF(SUMIFS(Transactions!$C:$C,Transactions!$D:$D,$A34,Transactions!$A:$A,"&gt;="&amp;I$1,Transactions!$A:$A,"&lt;="&amp;EOMONTH(I$1,0))=0,"",-SUMIFS(Transactions!$C:$C,Transactions!$D:$D,$A34,Transactions!$A:$A,"&gt;="&amp;I$1,Transactions!$A:$A,"&lt;="&amp;EOMONTH(I$1,0))))</f>
        <v/>
      </c>
      <c r="J34" s="51" t="str">
        <f>IF($A34="","",IF(SUMIFS(Transactions!$C:$C,Transactions!$D:$D,$A34,Transactions!$A:$A,"&gt;="&amp;J$1,Transactions!$A:$A,"&lt;="&amp;EOMONTH(J$1,0))=0,"",-SUMIFS(Transactions!$C:$C,Transactions!$D:$D,$A34,Transactions!$A:$A,"&gt;="&amp;J$1,Transactions!$A:$A,"&lt;="&amp;EOMONTH(J$1,0))))</f>
        <v/>
      </c>
      <c r="K34" s="51" t="str">
        <f>IF($A34="","",IF(SUMIFS(Transactions!$C:$C,Transactions!$D:$D,$A34,Transactions!$A:$A,"&gt;="&amp;K$1,Transactions!$A:$A,"&lt;="&amp;EOMONTH(K$1,0))=0,"",-SUMIFS(Transactions!$C:$C,Transactions!$D:$D,$A34,Transactions!$A:$A,"&gt;="&amp;K$1,Transactions!$A:$A,"&lt;="&amp;EOMONTH(K$1,0))))</f>
        <v/>
      </c>
      <c r="L34" s="51" t="str">
        <f>IF($A34="","",IF(SUMIFS(Transactions!$C:$C,Transactions!$D:$D,$A34,Transactions!$A:$A,"&gt;="&amp;L$1,Transactions!$A:$A,"&lt;="&amp;EOMONTH(L$1,0))=0,"",-SUMIFS(Transactions!$C:$C,Transactions!$D:$D,$A34,Transactions!$A:$A,"&gt;="&amp;L$1,Transactions!$A:$A,"&lt;="&amp;EOMONTH(L$1,0))))</f>
        <v/>
      </c>
      <c r="M34" s="51" t="str">
        <f>IF($A34="","",IF(SUMIFS(Transactions!$C:$C,Transactions!$D:$D,$A34,Transactions!$A:$A,"&gt;="&amp;M$1,Transactions!$A:$A,"&lt;="&amp;EOMONTH(M$1,0))=0,"",-SUMIFS(Transactions!$C:$C,Transactions!$D:$D,$A34,Transactions!$A:$A,"&gt;="&amp;M$1,Transactions!$A:$A,"&lt;="&amp;EOMONTH(M$1,0))))</f>
        <v/>
      </c>
      <c r="N34" s="36" t="str">
        <f t="shared" si="5"/>
        <v/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ht="25.5" customHeight="1">
      <c r="A35" s="56" t="str">
        <f>'⚙️ Budgets'!A35</f>
        <v/>
      </c>
      <c r="B35" s="51" t="str">
        <f>IF($A35="","",IF(SUMIFS(Transactions!$C:$C,Transactions!$D:$D,$A35,Transactions!$A:$A,"&gt;="&amp;B$1,Transactions!$A:$A,"&lt;="&amp;EOMONTH(B$1,0))=0,"",-SUMIFS(Transactions!$C:$C,Transactions!$D:$D,$A35,Transactions!$A:$A,"&gt;="&amp;B$1,Transactions!$A:$A,"&lt;="&amp;EOMONTH(B$1,0))))</f>
        <v/>
      </c>
      <c r="C35" s="51" t="str">
        <f>IF($A35="","",IF(SUMIFS(Transactions!$C:$C,Transactions!$D:$D,$A35,Transactions!$A:$A,"&gt;="&amp;C$1,Transactions!$A:$A,"&lt;="&amp;EOMONTH(C$1,0))=0,"",-SUMIFS(Transactions!$C:$C,Transactions!$D:$D,$A35,Transactions!$A:$A,"&gt;="&amp;C$1,Transactions!$A:$A,"&lt;="&amp;EOMONTH(C$1,0))))</f>
        <v/>
      </c>
      <c r="D35" s="51" t="str">
        <f>IF($A35="","",IF(SUMIFS(Transactions!$C:$C,Transactions!$D:$D,$A35,Transactions!$A:$A,"&gt;="&amp;D$1,Transactions!$A:$A,"&lt;="&amp;EOMONTH(D$1,0))=0,"",-SUMIFS(Transactions!$C:$C,Transactions!$D:$D,$A35,Transactions!$A:$A,"&gt;="&amp;D$1,Transactions!$A:$A,"&lt;="&amp;EOMONTH(D$1,0))))</f>
        <v/>
      </c>
      <c r="E35" s="51" t="str">
        <f>IF($A35="","",IF(SUMIFS(Transactions!$C:$C,Transactions!$D:$D,$A35,Transactions!$A:$A,"&gt;="&amp;E$1,Transactions!$A:$A,"&lt;="&amp;EOMONTH(E$1,0))=0,"",-SUMIFS(Transactions!$C:$C,Transactions!$D:$D,$A35,Transactions!$A:$A,"&gt;="&amp;E$1,Transactions!$A:$A,"&lt;="&amp;EOMONTH(E$1,0))))</f>
        <v/>
      </c>
      <c r="F35" s="51" t="str">
        <f>IF($A35="","",IF(SUMIFS(Transactions!$C:$C,Transactions!$D:$D,$A35,Transactions!$A:$A,"&gt;="&amp;F$1,Transactions!$A:$A,"&lt;="&amp;EOMONTH(F$1,0))=0,"",-SUMIFS(Transactions!$C:$C,Transactions!$D:$D,$A35,Transactions!$A:$A,"&gt;="&amp;F$1,Transactions!$A:$A,"&lt;="&amp;EOMONTH(F$1,0))))</f>
        <v/>
      </c>
      <c r="G35" s="51" t="str">
        <f>IF($A35="","",IF(SUMIFS(Transactions!$C:$C,Transactions!$D:$D,$A35,Transactions!$A:$A,"&gt;="&amp;G$1,Transactions!$A:$A,"&lt;="&amp;EOMONTH(G$1,0))=0,"",-SUMIFS(Transactions!$C:$C,Transactions!$D:$D,$A35,Transactions!$A:$A,"&gt;="&amp;G$1,Transactions!$A:$A,"&lt;="&amp;EOMONTH(G$1,0))))</f>
        <v/>
      </c>
      <c r="H35" s="51" t="str">
        <f>IF($A35="","",IF(SUMIFS(Transactions!$C:$C,Transactions!$D:$D,$A35,Transactions!$A:$A,"&gt;="&amp;H$1,Transactions!$A:$A,"&lt;="&amp;EOMONTH(H$1,0))=0,"",-SUMIFS(Transactions!$C:$C,Transactions!$D:$D,$A35,Transactions!$A:$A,"&gt;="&amp;H$1,Transactions!$A:$A,"&lt;="&amp;EOMONTH(H$1,0))))</f>
        <v/>
      </c>
      <c r="I35" s="51" t="str">
        <f>IF($A35="","",IF(SUMIFS(Transactions!$C:$C,Transactions!$D:$D,$A35,Transactions!$A:$A,"&gt;="&amp;I$1,Transactions!$A:$A,"&lt;="&amp;EOMONTH(I$1,0))=0,"",-SUMIFS(Transactions!$C:$C,Transactions!$D:$D,$A35,Transactions!$A:$A,"&gt;="&amp;I$1,Transactions!$A:$A,"&lt;="&amp;EOMONTH(I$1,0))))</f>
        <v/>
      </c>
      <c r="J35" s="51" t="str">
        <f>IF($A35="","",IF(SUMIFS(Transactions!$C:$C,Transactions!$D:$D,$A35,Transactions!$A:$A,"&gt;="&amp;J$1,Transactions!$A:$A,"&lt;="&amp;EOMONTH(J$1,0))=0,"",-SUMIFS(Transactions!$C:$C,Transactions!$D:$D,$A35,Transactions!$A:$A,"&gt;="&amp;J$1,Transactions!$A:$A,"&lt;="&amp;EOMONTH(J$1,0))))</f>
        <v/>
      </c>
      <c r="K35" s="51" t="str">
        <f>IF($A35="","",IF(SUMIFS(Transactions!$C:$C,Transactions!$D:$D,$A35,Transactions!$A:$A,"&gt;="&amp;K$1,Transactions!$A:$A,"&lt;="&amp;EOMONTH(K$1,0))=0,"",-SUMIFS(Transactions!$C:$C,Transactions!$D:$D,$A35,Transactions!$A:$A,"&gt;="&amp;K$1,Transactions!$A:$A,"&lt;="&amp;EOMONTH(K$1,0))))</f>
        <v/>
      </c>
      <c r="L35" s="51" t="str">
        <f>IF($A35="","",IF(SUMIFS(Transactions!$C:$C,Transactions!$D:$D,$A35,Transactions!$A:$A,"&gt;="&amp;L$1,Transactions!$A:$A,"&lt;="&amp;EOMONTH(L$1,0))=0,"",-SUMIFS(Transactions!$C:$C,Transactions!$D:$D,$A35,Transactions!$A:$A,"&gt;="&amp;L$1,Transactions!$A:$A,"&lt;="&amp;EOMONTH(L$1,0))))</f>
        <v/>
      </c>
      <c r="M35" s="51" t="str">
        <f>IF($A35="","",IF(SUMIFS(Transactions!$C:$C,Transactions!$D:$D,$A35,Transactions!$A:$A,"&gt;="&amp;M$1,Transactions!$A:$A,"&lt;="&amp;EOMONTH(M$1,0))=0,"",-SUMIFS(Transactions!$C:$C,Transactions!$D:$D,$A35,Transactions!$A:$A,"&gt;="&amp;M$1,Transactions!$A:$A,"&lt;="&amp;EOMONTH(M$1,0))))</f>
        <v/>
      </c>
      <c r="N35" s="36" t="str">
        <f t="shared" si="5"/>
        <v/>
      </c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ht="25.5" customHeight="1">
      <c r="A36" s="56" t="str">
        <f>'⚙️ Budgets'!A36</f>
        <v/>
      </c>
      <c r="B36" s="51" t="str">
        <f>IF($A36="","",IF(SUMIFS(Transactions!$C:$C,Transactions!$D:$D,$A36,Transactions!$A:$A,"&gt;="&amp;B$1,Transactions!$A:$A,"&lt;="&amp;EOMONTH(B$1,0))=0,"",-SUMIFS(Transactions!$C:$C,Transactions!$D:$D,$A36,Transactions!$A:$A,"&gt;="&amp;B$1,Transactions!$A:$A,"&lt;="&amp;EOMONTH(B$1,0))))</f>
        <v/>
      </c>
      <c r="C36" s="51" t="str">
        <f>IF($A36="","",IF(SUMIFS(Transactions!$C:$C,Transactions!$D:$D,$A36,Transactions!$A:$A,"&gt;="&amp;C$1,Transactions!$A:$A,"&lt;="&amp;EOMONTH(C$1,0))=0,"",-SUMIFS(Transactions!$C:$C,Transactions!$D:$D,$A36,Transactions!$A:$A,"&gt;="&amp;C$1,Transactions!$A:$A,"&lt;="&amp;EOMONTH(C$1,0))))</f>
        <v/>
      </c>
      <c r="D36" s="51" t="str">
        <f>IF($A36="","",IF(SUMIFS(Transactions!$C:$C,Transactions!$D:$D,$A36,Transactions!$A:$A,"&gt;="&amp;D$1,Transactions!$A:$A,"&lt;="&amp;EOMONTH(D$1,0))=0,"",-SUMIFS(Transactions!$C:$C,Transactions!$D:$D,$A36,Transactions!$A:$A,"&gt;="&amp;D$1,Transactions!$A:$A,"&lt;="&amp;EOMONTH(D$1,0))))</f>
        <v/>
      </c>
      <c r="E36" s="51" t="str">
        <f>IF($A36="","",IF(SUMIFS(Transactions!$C:$C,Transactions!$D:$D,$A36,Transactions!$A:$A,"&gt;="&amp;E$1,Transactions!$A:$A,"&lt;="&amp;EOMONTH(E$1,0))=0,"",-SUMIFS(Transactions!$C:$C,Transactions!$D:$D,$A36,Transactions!$A:$A,"&gt;="&amp;E$1,Transactions!$A:$A,"&lt;="&amp;EOMONTH(E$1,0))))</f>
        <v/>
      </c>
      <c r="F36" s="51" t="str">
        <f>IF($A36="","",IF(SUMIFS(Transactions!$C:$C,Transactions!$D:$D,$A36,Transactions!$A:$A,"&gt;="&amp;F$1,Transactions!$A:$A,"&lt;="&amp;EOMONTH(F$1,0))=0,"",-SUMIFS(Transactions!$C:$C,Transactions!$D:$D,$A36,Transactions!$A:$A,"&gt;="&amp;F$1,Transactions!$A:$A,"&lt;="&amp;EOMONTH(F$1,0))))</f>
        <v/>
      </c>
      <c r="G36" s="51" t="str">
        <f>IF($A36="","",IF(SUMIFS(Transactions!$C:$C,Transactions!$D:$D,$A36,Transactions!$A:$A,"&gt;="&amp;G$1,Transactions!$A:$A,"&lt;="&amp;EOMONTH(G$1,0))=0,"",-SUMIFS(Transactions!$C:$C,Transactions!$D:$D,$A36,Transactions!$A:$A,"&gt;="&amp;G$1,Transactions!$A:$A,"&lt;="&amp;EOMONTH(G$1,0))))</f>
        <v/>
      </c>
      <c r="H36" s="51" t="str">
        <f>IF($A36="","",IF(SUMIFS(Transactions!$C:$C,Transactions!$D:$D,$A36,Transactions!$A:$A,"&gt;="&amp;H$1,Transactions!$A:$A,"&lt;="&amp;EOMONTH(H$1,0))=0,"",-SUMIFS(Transactions!$C:$C,Transactions!$D:$D,$A36,Transactions!$A:$A,"&gt;="&amp;H$1,Transactions!$A:$A,"&lt;="&amp;EOMONTH(H$1,0))))</f>
        <v/>
      </c>
      <c r="I36" s="51" t="str">
        <f>IF($A36="","",IF(SUMIFS(Transactions!$C:$C,Transactions!$D:$D,$A36,Transactions!$A:$A,"&gt;="&amp;I$1,Transactions!$A:$A,"&lt;="&amp;EOMONTH(I$1,0))=0,"",-SUMIFS(Transactions!$C:$C,Transactions!$D:$D,$A36,Transactions!$A:$A,"&gt;="&amp;I$1,Transactions!$A:$A,"&lt;="&amp;EOMONTH(I$1,0))))</f>
        <v/>
      </c>
      <c r="J36" s="51" t="str">
        <f>IF($A36="","",IF(SUMIFS(Transactions!$C:$C,Transactions!$D:$D,$A36,Transactions!$A:$A,"&gt;="&amp;J$1,Transactions!$A:$A,"&lt;="&amp;EOMONTH(J$1,0))=0,"",-SUMIFS(Transactions!$C:$C,Transactions!$D:$D,$A36,Transactions!$A:$A,"&gt;="&amp;J$1,Transactions!$A:$A,"&lt;="&amp;EOMONTH(J$1,0))))</f>
        <v/>
      </c>
      <c r="K36" s="51" t="str">
        <f>IF($A36="","",IF(SUMIFS(Transactions!$C:$C,Transactions!$D:$D,$A36,Transactions!$A:$A,"&gt;="&amp;K$1,Transactions!$A:$A,"&lt;="&amp;EOMONTH(K$1,0))=0,"",-SUMIFS(Transactions!$C:$C,Transactions!$D:$D,$A36,Transactions!$A:$A,"&gt;="&amp;K$1,Transactions!$A:$A,"&lt;="&amp;EOMONTH(K$1,0))))</f>
        <v/>
      </c>
      <c r="L36" s="51" t="str">
        <f>IF($A36="","",IF(SUMIFS(Transactions!$C:$C,Transactions!$D:$D,$A36,Transactions!$A:$A,"&gt;="&amp;L$1,Transactions!$A:$A,"&lt;="&amp;EOMONTH(L$1,0))=0,"",-SUMIFS(Transactions!$C:$C,Transactions!$D:$D,$A36,Transactions!$A:$A,"&gt;="&amp;L$1,Transactions!$A:$A,"&lt;="&amp;EOMONTH(L$1,0))))</f>
        <v/>
      </c>
      <c r="M36" s="51" t="str">
        <f>IF($A36="","",IF(SUMIFS(Transactions!$C:$C,Transactions!$D:$D,$A36,Transactions!$A:$A,"&gt;="&amp;M$1,Transactions!$A:$A,"&lt;="&amp;EOMONTH(M$1,0))=0,"",-SUMIFS(Transactions!$C:$C,Transactions!$D:$D,$A36,Transactions!$A:$A,"&gt;="&amp;M$1,Transactions!$A:$A,"&lt;="&amp;EOMONTH(M$1,0))))</f>
        <v/>
      </c>
      <c r="N36" s="36" t="str">
        <f t="shared" si="5"/>
        <v/>
      </c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ht="25.5" customHeight="1">
      <c r="A37" s="56" t="str">
        <f>'⚙️ Budgets'!A37</f>
        <v/>
      </c>
      <c r="B37" s="51" t="str">
        <f>IF($A37="","",IF(SUMIFS(Transactions!$C:$C,Transactions!$D:$D,$A37,Transactions!$A:$A,"&gt;="&amp;B$1,Transactions!$A:$A,"&lt;="&amp;EOMONTH(B$1,0))=0,"",-SUMIFS(Transactions!$C:$C,Transactions!$D:$D,$A37,Transactions!$A:$A,"&gt;="&amp;B$1,Transactions!$A:$A,"&lt;="&amp;EOMONTH(B$1,0))))</f>
        <v/>
      </c>
      <c r="C37" s="51" t="str">
        <f>IF($A37="","",IF(SUMIFS(Transactions!$C:$C,Transactions!$D:$D,$A37,Transactions!$A:$A,"&gt;="&amp;C$1,Transactions!$A:$A,"&lt;="&amp;EOMONTH(C$1,0))=0,"",-SUMIFS(Transactions!$C:$C,Transactions!$D:$D,$A37,Transactions!$A:$A,"&gt;="&amp;C$1,Transactions!$A:$A,"&lt;="&amp;EOMONTH(C$1,0))))</f>
        <v/>
      </c>
      <c r="D37" s="51" t="str">
        <f>IF($A37="","",IF(SUMIFS(Transactions!$C:$C,Transactions!$D:$D,$A37,Transactions!$A:$A,"&gt;="&amp;D$1,Transactions!$A:$A,"&lt;="&amp;EOMONTH(D$1,0))=0,"",-SUMIFS(Transactions!$C:$C,Transactions!$D:$D,$A37,Transactions!$A:$A,"&gt;="&amp;D$1,Transactions!$A:$A,"&lt;="&amp;EOMONTH(D$1,0))))</f>
        <v/>
      </c>
      <c r="E37" s="51" t="str">
        <f>IF($A37="","",IF(SUMIFS(Transactions!$C:$C,Transactions!$D:$D,$A37,Transactions!$A:$A,"&gt;="&amp;E$1,Transactions!$A:$A,"&lt;="&amp;EOMONTH(E$1,0))=0,"",-SUMIFS(Transactions!$C:$C,Transactions!$D:$D,$A37,Transactions!$A:$A,"&gt;="&amp;E$1,Transactions!$A:$A,"&lt;="&amp;EOMONTH(E$1,0))))</f>
        <v/>
      </c>
      <c r="F37" s="51" t="str">
        <f>IF($A37="","",IF(SUMIFS(Transactions!$C:$C,Transactions!$D:$D,$A37,Transactions!$A:$A,"&gt;="&amp;F$1,Transactions!$A:$A,"&lt;="&amp;EOMONTH(F$1,0))=0,"",-SUMIFS(Transactions!$C:$C,Transactions!$D:$D,$A37,Transactions!$A:$A,"&gt;="&amp;F$1,Transactions!$A:$A,"&lt;="&amp;EOMONTH(F$1,0))))</f>
        <v/>
      </c>
      <c r="G37" s="51" t="str">
        <f>IF($A37="","",IF(SUMIFS(Transactions!$C:$C,Transactions!$D:$D,$A37,Transactions!$A:$A,"&gt;="&amp;G$1,Transactions!$A:$A,"&lt;="&amp;EOMONTH(G$1,0))=0,"",-SUMIFS(Transactions!$C:$C,Transactions!$D:$D,$A37,Transactions!$A:$A,"&gt;="&amp;G$1,Transactions!$A:$A,"&lt;="&amp;EOMONTH(G$1,0))))</f>
        <v/>
      </c>
      <c r="H37" s="51" t="str">
        <f>IF($A37="","",IF(SUMIFS(Transactions!$C:$C,Transactions!$D:$D,$A37,Transactions!$A:$A,"&gt;="&amp;H$1,Transactions!$A:$A,"&lt;="&amp;EOMONTH(H$1,0))=0,"",-SUMIFS(Transactions!$C:$C,Transactions!$D:$D,$A37,Transactions!$A:$A,"&gt;="&amp;H$1,Transactions!$A:$A,"&lt;="&amp;EOMONTH(H$1,0))))</f>
        <v/>
      </c>
      <c r="I37" s="51" t="str">
        <f>IF($A37="","",IF(SUMIFS(Transactions!$C:$C,Transactions!$D:$D,$A37,Transactions!$A:$A,"&gt;="&amp;I$1,Transactions!$A:$A,"&lt;="&amp;EOMONTH(I$1,0))=0,"",-SUMIFS(Transactions!$C:$C,Transactions!$D:$D,$A37,Transactions!$A:$A,"&gt;="&amp;I$1,Transactions!$A:$A,"&lt;="&amp;EOMONTH(I$1,0))))</f>
        <v/>
      </c>
      <c r="J37" s="51" t="str">
        <f>IF($A37="","",IF(SUMIFS(Transactions!$C:$C,Transactions!$D:$D,$A37,Transactions!$A:$A,"&gt;="&amp;J$1,Transactions!$A:$A,"&lt;="&amp;EOMONTH(J$1,0))=0,"",-SUMIFS(Transactions!$C:$C,Transactions!$D:$D,$A37,Transactions!$A:$A,"&gt;="&amp;J$1,Transactions!$A:$A,"&lt;="&amp;EOMONTH(J$1,0))))</f>
        <v/>
      </c>
      <c r="K37" s="51" t="str">
        <f>IF($A37="","",IF(SUMIFS(Transactions!$C:$C,Transactions!$D:$D,$A37,Transactions!$A:$A,"&gt;="&amp;K$1,Transactions!$A:$A,"&lt;="&amp;EOMONTH(K$1,0))=0,"",-SUMIFS(Transactions!$C:$C,Transactions!$D:$D,$A37,Transactions!$A:$A,"&gt;="&amp;K$1,Transactions!$A:$A,"&lt;="&amp;EOMONTH(K$1,0))))</f>
        <v/>
      </c>
      <c r="L37" s="51" t="str">
        <f>IF($A37="","",IF(SUMIFS(Transactions!$C:$C,Transactions!$D:$D,$A37,Transactions!$A:$A,"&gt;="&amp;L$1,Transactions!$A:$A,"&lt;="&amp;EOMONTH(L$1,0))=0,"",-SUMIFS(Transactions!$C:$C,Transactions!$D:$D,$A37,Transactions!$A:$A,"&gt;="&amp;L$1,Transactions!$A:$A,"&lt;="&amp;EOMONTH(L$1,0))))</f>
        <v/>
      </c>
      <c r="M37" s="51" t="str">
        <f>IF($A37="","",IF(SUMIFS(Transactions!$C:$C,Transactions!$D:$D,$A37,Transactions!$A:$A,"&gt;="&amp;M$1,Transactions!$A:$A,"&lt;="&amp;EOMONTH(M$1,0))=0,"",-SUMIFS(Transactions!$C:$C,Transactions!$D:$D,$A37,Transactions!$A:$A,"&gt;="&amp;M$1,Transactions!$A:$A,"&lt;="&amp;EOMONTH(M$1,0))))</f>
        <v/>
      </c>
      <c r="N37" s="36" t="str">
        <f t="shared" si="5"/>
        <v/>
      </c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ht="25.5" customHeight="1">
      <c r="A38" s="56" t="str">
        <f>'⚙️ Budgets'!A38</f>
        <v/>
      </c>
      <c r="B38" s="51" t="str">
        <f>IF($A38="","",IF(SUMIFS(Transactions!$C:$C,Transactions!$D:$D,$A38,Transactions!$A:$A,"&gt;="&amp;B$1,Transactions!$A:$A,"&lt;="&amp;EOMONTH(B$1,0))=0,"",-SUMIFS(Transactions!$C:$C,Transactions!$D:$D,$A38,Transactions!$A:$A,"&gt;="&amp;B$1,Transactions!$A:$A,"&lt;="&amp;EOMONTH(B$1,0))))</f>
        <v/>
      </c>
      <c r="C38" s="51" t="str">
        <f>IF($A38="","",IF(SUMIFS(Transactions!$C:$C,Transactions!$D:$D,$A38,Transactions!$A:$A,"&gt;="&amp;C$1,Transactions!$A:$A,"&lt;="&amp;EOMONTH(C$1,0))=0,"",-SUMIFS(Transactions!$C:$C,Transactions!$D:$D,$A38,Transactions!$A:$A,"&gt;="&amp;C$1,Transactions!$A:$A,"&lt;="&amp;EOMONTH(C$1,0))))</f>
        <v/>
      </c>
      <c r="D38" s="51" t="str">
        <f>IF($A38="","",IF(SUMIFS(Transactions!$C:$C,Transactions!$D:$D,$A38,Transactions!$A:$A,"&gt;="&amp;D$1,Transactions!$A:$A,"&lt;="&amp;EOMONTH(D$1,0))=0,"",-SUMIFS(Transactions!$C:$C,Transactions!$D:$D,$A38,Transactions!$A:$A,"&gt;="&amp;D$1,Transactions!$A:$A,"&lt;="&amp;EOMONTH(D$1,0))))</f>
        <v/>
      </c>
      <c r="E38" s="51" t="str">
        <f>IF($A38="","",IF(SUMIFS(Transactions!$C:$C,Transactions!$D:$D,$A38,Transactions!$A:$A,"&gt;="&amp;E$1,Transactions!$A:$A,"&lt;="&amp;EOMONTH(E$1,0))=0,"",-SUMIFS(Transactions!$C:$C,Transactions!$D:$D,$A38,Transactions!$A:$A,"&gt;="&amp;E$1,Transactions!$A:$A,"&lt;="&amp;EOMONTH(E$1,0))))</f>
        <v/>
      </c>
      <c r="F38" s="51" t="str">
        <f>IF($A38="","",IF(SUMIFS(Transactions!$C:$C,Transactions!$D:$D,$A38,Transactions!$A:$A,"&gt;="&amp;F$1,Transactions!$A:$A,"&lt;="&amp;EOMONTH(F$1,0))=0,"",-SUMIFS(Transactions!$C:$C,Transactions!$D:$D,$A38,Transactions!$A:$A,"&gt;="&amp;F$1,Transactions!$A:$A,"&lt;="&amp;EOMONTH(F$1,0))))</f>
        <v/>
      </c>
      <c r="G38" s="51" t="str">
        <f>IF($A38="","",IF(SUMIFS(Transactions!$C:$C,Transactions!$D:$D,$A38,Transactions!$A:$A,"&gt;="&amp;G$1,Transactions!$A:$A,"&lt;="&amp;EOMONTH(G$1,0))=0,"",-SUMIFS(Transactions!$C:$C,Transactions!$D:$D,$A38,Transactions!$A:$A,"&gt;="&amp;G$1,Transactions!$A:$A,"&lt;="&amp;EOMONTH(G$1,0))))</f>
        <v/>
      </c>
      <c r="H38" s="51" t="str">
        <f>IF($A38="","",IF(SUMIFS(Transactions!$C:$C,Transactions!$D:$D,$A38,Transactions!$A:$A,"&gt;="&amp;H$1,Transactions!$A:$A,"&lt;="&amp;EOMONTH(H$1,0))=0,"",-SUMIFS(Transactions!$C:$C,Transactions!$D:$D,$A38,Transactions!$A:$A,"&gt;="&amp;H$1,Transactions!$A:$A,"&lt;="&amp;EOMONTH(H$1,0))))</f>
        <v/>
      </c>
      <c r="I38" s="51" t="str">
        <f>IF($A38="","",IF(SUMIFS(Transactions!$C:$C,Transactions!$D:$D,$A38,Transactions!$A:$A,"&gt;="&amp;I$1,Transactions!$A:$A,"&lt;="&amp;EOMONTH(I$1,0))=0,"",-SUMIFS(Transactions!$C:$C,Transactions!$D:$D,$A38,Transactions!$A:$A,"&gt;="&amp;I$1,Transactions!$A:$A,"&lt;="&amp;EOMONTH(I$1,0))))</f>
        <v/>
      </c>
      <c r="J38" s="51" t="str">
        <f>IF($A38="","",IF(SUMIFS(Transactions!$C:$C,Transactions!$D:$D,$A38,Transactions!$A:$A,"&gt;="&amp;J$1,Transactions!$A:$A,"&lt;="&amp;EOMONTH(J$1,0))=0,"",-SUMIFS(Transactions!$C:$C,Transactions!$D:$D,$A38,Transactions!$A:$A,"&gt;="&amp;J$1,Transactions!$A:$A,"&lt;="&amp;EOMONTH(J$1,0))))</f>
        <v/>
      </c>
      <c r="K38" s="51" t="str">
        <f>IF($A38="","",IF(SUMIFS(Transactions!$C:$C,Transactions!$D:$D,$A38,Transactions!$A:$A,"&gt;="&amp;K$1,Transactions!$A:$A,"&lt;="&amp;EOMONTH(K$1,0))=0,"",-SUMIFS(Transactions!$C:$C,Transactions!$D:$D,$A38,Transactions!$A:$A,"&gt;="&amp;K$1,Transactions!$A:$A,"&lt;="&amp;EOMONTH(K$1,0))))</f>
        <v/>
      </c>
      <c r="L38" s="51" t="str">
        <f>IF($A38="","",IF(SUMIFS(Transactions!$C:$C,Transactions!$D:$D,$A38,Transactions!$A:$A,"&gt;="&amp;L$1,Transactions!$A:$A,"&lt;="&amp;EOMONTH(L$1,0))=0,"",-SUMIFS(Transactions!$C:$C,Transactions!$D:$D,$A38,Transactions!$A:$A,"&gt;="&amp;L$1,Transactions!$A:$A,"&lt;="&amp;EOMONTH(L$1,0))))</f>
        <v/>
      </c>
      <c r="M38" s="51" t="str">
        <f>IF($A38="","",IF(SUMIFS(Transactions!$C:$C,Transactions!$D:$D,$A38,Transactions!$A:$A,"&gt;="&amp;M$1,Transactions!$A:$A,"&lt;="&amp;EOMONTH(M$1,0))=0,"",-SUMIFS(Transactions!$C:$C,Transactions!$D:$D,$A38,Transactions!$A:$A,"&gt;="&amp;M$1,Transactions!$A:$A,"&lt;="&amp;EOMONTH(M$1,0))))</f>
        <v/>
      </c>
      <c r="N38" s="36" t="str">
        <f t="shared" si="5"/>
        <v/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ht="25.5" customHeight="1">
      <c r="A39" s="56" t="str">
        <f>'⚙️ Budgets'!A39</f>
        <v/>
      </c>
      <c r="B39" s="51" t="str">
        <f>IF($A39="","",IF(SUMIFS(Transactions!$C:$C,Transactions!$D:$D,$A39,Transactions!$A:$A,"&gt;="&amp;B$1,Transactions!$A:$A,"&lt;="&amp;EOMONTH(B$1,0))=0,"",-SUMIFS(Transactions!$C:$C,Transactions!$D:$D,$A39,Transactions!$A:$A,"&gt;="&amp;B$1,Transactions!$A:$A,"&lt;="&amp;EOMONTH(B$1,0))))</f>
        <v/>
      </c>
      <c r="C39" s="51" t="str">
        <f>IF($A39="","",IF(SUMIFS(Transactions!$C:$C,Transactions!$D:$D,$A39,Transactions!$A:$A,"&gt;="&amp;C$1,Transactions!$A:$A,"&lt;="&amp;EOMONTH(C$1,0))=0,"",-SUMIFS(Transactions!$C:$C,Transactions!$D:$D,$A39,Transactions!$A:$A,"&gt;="&amp;C$1,Transactions!$A:$A,"&lt;="&amp;EOMONTH(C$1,0))))</f>
        <v/>
      </c>
      <c r="D39" s="51" t="str">
        <f>IF($A39="","",IF(SUMIFS(Transactions!$C:$C,Transactions!$D:$D,$A39,Transactions!$A:$A,"&gt;="&amp;D$1,Transactions!$A:$A,"&lt;="&amp;EOMONTH(D$1,0))=0,"",-SUMIFS(Transactions!$C:$C,Transactions!$D:$D,$A39,Transactions!$A:$A,"&gt;="&amp;D$1,Transactions!$A:$A,"&lt;="&amp;EOMONTH(D$1,0))))</f>
        <v/>
      </c>
      <c r="E39" s="51" t="str">
        <f>IF($A39="","",IF(SUMIFS(Transactions!$C:$C,Transactions!$D:$D,$A39,Transactions!$A:$A,"&gt;="&amp;E$1,Transactions!$A:$A,"&lt;="&amp;EOMONTH(E$1,0))=0,"",-SUMIFS(Transactions!$C:$C,Transactions!$D:$D,$A39,Transactions!$A:$A,"&gt;="&amp;E$1,Transactions!$A:$A,"&lt;="&amp;EOMONTH(E$1,0))))</f>
        <v/>
      </c>
      <c r="F39" s="51" t="str">
        <f>IF($A39="","",IF(SUMIFS(Transactions!$C:$C,Transactions!$D:$D,$A39,Transactions!$A:$A,"&gt;="&amp;F$1,Transactions!$A:$A,"&lt;="&amp;EOMONTH(F$1,0))=0,"",-SUMIFS(Transactions!$C:$C,Transactions!$D:$D,$A39,Transactions!$A:$A,"&gt;="&amp;F$1,Transactions!$A:$A,"&lt;="&amp;EOMONTH(F$1,0))))</f>
        <v/>
      </c>
      <c r="G39" s="51" t="str">
        <f>IF($A39="","",IF(SUMIFS(Transactions!$C:$C,Transactions!$D:$D,$A39,Transactions!$A:$A,"&gt;="&amp;G$1,Transactions!$A:$A,"&lt;="&amp;EOMONTH(G$1,0))=0,"",-SUMIFS(Transactions!$C:$C,Transactions!$D:$D,$A39,Transactions!$A:$A,"&gt;="&amp;G$1,Transactions!$A:$A,"&lt;="&amp;EOMONTH(G$1,0))))</f>
        <v/>
      </c>
      <c r="H39" s="51" t="str">
        <f>IF($A39="","",IF(SUMIFS(Transactions!$C:$C,Transactions!$D:$D,$A39,Transactions!$A:$A,"&gt;="&amp;H$1,Transactions!$A:$A,"&lt;="&amp;EOMONTH(H$1,0))=0,"",-SUMIFS(Transactions!$C:$C,Transactions!$D:$D,$A39,Transactions!$A:$A,"&gt;="&amp;H$1,Transactions!$A:$A,"&lt;="&amp;EOMONTH(H$1,0))))</f>
        <v/>
      </c>
      <c r="I39" s="51" t="str">
        <f>IF($A39="","",IF(SUMIFS(Transactions!$C:$C,Transactions!$D:$D,$A39,Transactions!$A:$A,"&gt;="&amp;I$1,Transactions!$A:$A,"&lt;="&amp;EOMONTH(I$1,0))=0,"",-SUMIFS(Transactions!$C:$C,Transactions!$D:$D,$A39,Transactions!$A:$A,"&gt;="&amp;I$1,Transactions!$A:$A,"&lt;="&amp;EOMONTH(I$1,0))))</f>
        <v/>
      </c>
      <c r="J39" s="51" t="str">
        <f>IF($A39="","",IF(SUMIFS(Transactions!$C:$C,Transactions!$D:$D,$A39,Transactions!$A:$A,"&gt;="&amp;J$1,Transactions!$A:$A,"&lt;="&amp;EOMONTH(J$1,0))=0,"",-SUMIFS(Transactions!$C:$C,Transactions!$D:$D,$A39,Transactions!$A:$A,"&gt;="&amp;J$1,Transactions!$A:$A,"&lt;="&amp;EOMONTH(J$1,0))))</f>
        <v/>
      </c>
      <c r="K39" s="51" t="str">
        <f>IF($A39="","",IF(SUMIFS(Transactions!$C:$C,Transactions!$D:$D,$A39,Transactions!$A:$A,"&gt;="&amp;K$1,Transactions!$A:$A,"&lt;="&amp;EOMONTH(K$1,0))=0,"",-SUMIFS(Transactions!$C:$C,Transactions!$D:$D,$A39,Transactions!$A:$A,"&gt;="&amp;K$1,Transactions!$A:$A,"&lt;="&amp;EOMONTH(K$1,0))))</f>
        <v/>
      </c>
      <c r="L39" s="51" t="str">
        <f>IF($A39="","",IF(SUMIFS(Transactions!$C:$C,Transactions!$D:$D,$A39,Transactions!$A:$A,"&gt;="&amp;L$1,Transactions!$A:$A,"&lt;="&amp;EOMONTH(L$1,0))=0,"",-SUMIFS(Transactions!$C:$C,Transactions!$D:$D,$A39,Transactions!$A:$A,"&gt;="&amp;L$1,Transactions!$A:$A,"&lt;="&amp;EOMONTH(L$1,0))))</f>
        <v/>
      </c>
      <c r="M39" s="51" t="str">
        <f>IF($A39="","",IF(SUMIFS(Transactions!$C:$C,Transactions!$D:$D,$A39,Transactions!$A:$A,"&gt;="&amp;M$1,Transactions!$A:$A,"&lt;="&amp;EOMONTH(M$1,0))=0,"",-SUMIFS(Transactions!$C:$C,Transactions!$D:$D,$A39,Transactions!$A:$A,"&gt;="&amp;M$1,Transactions!$A:$A,"&lt;="&amp;EOMONTH(M$1,0))))</f>
        <v/>
      </c>
      <c r="N39" s="36" t="str">
        <f t="shared" si="5"/>
        <v/>
      </c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ht="25.5" customHeight="1">
      <c r="A40" s="56" t="str">
        <f>'⚙️ Budgets'!A40</f>
        <v/>
      </c>
      <c r="B40" s="51" t="str">
        <f>IF($A40="","",IF(SUMIFS(Transactions!$C:$C,Transactions!$D:$D,$A40,Transactions!$A:$A,"&gt;="&amp;B$1,Transactions!$A:$A,"&lt;="&amp;EOMONTH(B$1,0))=0,"",-SUMIFS(Transactions!$C:$C,Transactions!$D:$D,$A40,Transactions!$A:$A,"&gt;="&amp;B$1,Transactions!$A:$A,"&lt;="&amp;EOMONTH(B$1,0))))</f>
        <v/>
      </c>
      <c r="C40" s="51" t="str">
        <f>IF($A40="","",IF(SUMIFS(Transactions!$C:$C,Transactions!$D:$D,$A40,Transactions!$A:$A,"&gt;="&amp;C$1,Transactions!$A:$A,"&lt;="&amp;EOMONTH(C$1,0))=0,"",-SUMIFS(Transactions!$C:$C,Transactions!$D:$D,$A40,Transactions!$A:$A,"&gt;="&amp;C$1,Transactions!$A:$A,"&lt;="&amp;EOMONTH(C$1,0))))</f>
        <v/>
      </c>
      <c r="D40" s="51" t="str">
        <f>IF($A40="","",IF(SUMIFS(Transactions!$C:$C,Transactions!$D:$D,$A40,Transactions!$A:$A,"&gt;="&amp;D$1,Transactions!$A:$A,"&lt;="&amp;EOMONTH(D$1,0))=0,"",-SUMIFS(Transactions!$C:$C,Transactions!$D:$D,$A40,Transactions!$A:$A,"&gt;="&amp;D$1,Transactions!$A:$A,"&lt;="&amp;EOMONTH(D$1,0))))</f>
        <v/>
      </c>
      <c r="E40" s="51" t="str">
        <f>IF($A40="","",IF(SUMIFS(Transactions!$C:$C,Transactions!$D:$D,$A40,Transactions!$A:$A,"&gt;="&amp;E$1,Transactions!$A:$A,"&lt;="&amp;EOMONTH(E$1,0))=0,"",-SUMIFS(Transactions!$C:$C,Transactions!$D:$D,$A40,Transactions!$A:$A,"&gt;="&amp;E$1,Transactions!$A:$A,"&lt;="&amp;EOMONTH(E$1,0))))</f>
        <v/>
      </c>
      <c r="F40" s="51" t="str">
        <f>IF($A40="","",IF(SUMIFS(Transactions!$C:$C,Transactions!$D:$D,$A40,Transactions!$A:$A,"&gt;="&amp;F$1,Transactions!$A:$A,"&lt;="&amp;EOMONTH(F$1,0))=0,"",-SUMIFS(Transactions!$C:$C,Transactions!$D:$D,$A40,Transactions!$A:$A,"&gt;="&amp;F$1,Transactions!$A:$A,"&lt;="&amp;EOMONTH(F$1,0))))</f>
        <v/>
      </c>
      <c r="G40" s="51" t="str">
        <f>IF($A40="","",IF(SUMIFS(Transactions!$C:$C,Transactions!$D:$D,$A40,Transactions!$A:$A,"&gt;="&amp;G$1,Transactions!$A:$A,"&lt;="&amp;EOMONTH(G$1,0))=0,"",-SUMIFS(Transactions!$C:$C,Transactions!$D:$D,$A40,Transactions!$A:$A,"&gt;="&amp;G$1,Transactions!$A:$A,"&lt;="&amp;EOMONTH(G$1,0))))</f>
        <v/>
      </c>
      <c r="H40" s="51" t="str">
        <f>IF($A40="","",IF(SUMIFS(Transactions!$C:$C,Transactions!$D:$D,$A40,Transactions!$A:$A,"&gt;="&amp;H$1,Transactions!$A:$A,"&lt;="&amp;EOMONTH(H$1,0))=0,"",-SUMIFS(Transactions!$C:$C,Transactions!$D:$D,$A40,Transactions!$A:$A,"&gt;="&amp;H$1,Transactions!$A:$A,"&lt;="&amp;EOMONTH(H$1,0))))</f>
        <v/>
      </c>
      <c r="I40" s="51" t="str">
        <f>IF($A40="","",IF(SUMIFS(Transactions!$C:$C,Transactions!$D:$D,$A40,Transactions!$A:$A,"&gt;="&amp;I$1,Transactions!$A:$A,"&lt;="&amp;EOMONTH(I$1,0))=0,"",-SUMIFS(Transactions!$C:$C,Transactions!$D:$D,$A40,Transactions!$A:$A,"&gt;="&amp;I$1,Transactions!$A:$A,"&lt;="&amp;EOMONTH(I$1,0))))</f>
        <v/>
      </c>
      <c r="J40" s="51" t="str">
        <f>IF($A40="","",IF(SUMIFS(Transactions!$C:$C,Transactions!$D:$D,$A40,Transactions!$A:$A,"&gt;="&amp;J$1,Transactions!$A:$A,"&lt;="&amp;EOMONTH(J$1,0))=0,"",-SUMIFS(Transactions!$C:$C,Transactions!$D:$D,$A40,Transactions!$A:$A,"&gt;="&amp;J$1,Transactions!$A:$A,"&lt;="&amp;EOMONTH(J$1,0))))</f>
        <v/>
      </c>
      <c r="K40" s="51" t="str">
        <f>IF($A40="","",IF(SUMIFS(Transactions!$C:$C,Transactions!$D:$D,$A40,Transactions!$A:$A,"&gt;="&amp;K$1,Transactions!$A:$A,"&lt;="&amp;EOMONTH(K$1,0))=0,"",-SUMIFS(Transactions!$C:$C,Transactions!$D:$D,$A40,Transactions!$A:$A,"&gt;="&amp;K$1,Transactions!$A:$A,"&lt;="&amp;EOMONTH(K$1,0))))</f>
        <v/>
      </c>
      <c r="L40" s="51" t="str">
        <f>IF($A40="","",IF(SUMIFS(Transactions!$C:$C,Transactions!$D:$D,$A40,Transactions!$A:$A,"&gt;="&amp;L$1,Transactions!$A:$A,"&lt;="&amp;EOMONTH(L$1,0))=0,"",-SUMIFS(Transactions!$C:$C,Transactions!$D:$D,$A40,Transactions!$A:$A,"&gt;="&amp;L$1,Transactions!$A:$A,"&lt;="&amp;EOMONTH(L$1,0))))</f>
        <v/>
      </c>
      <c r="M40" s="51" t="str">
        <f>IF($A40="","",IF(SUMIFS(Transactions!$C:$C,Transactions!$D:$D,$A40,Transactions!$A:$A,"&gt;="&amp;M$1,Transactions!$A:$A,"&lt;="&amp;EOMONTH(M$1,0))=0,"",-SUMIFS(Transactions!$C:$C,Transactions!$D:$D,$A40,Transactions!$A:$A,"&gt;="&amp;M$1,Transactions!$A:$A,"&lt;="&amp;EOMONTH(M$1,0))))</f>
        <v/>
      </c>
      <c r="N40" s="36" t="str">
        <f t="shared" si="5"/>
        <v/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ht="25.5" customHeight="1">
      <c r="A41" s="56" t="str">
        <f>'⚙️ Budgets'!A41</f>
        <v/>
      </c>
      <c r="B41" s="51" t="str">
        <f>IF($A41="","",IF(SUMIFS(Transactions!$C:$C,Transactions!$D:$D,$A41,Transactions!$A:$A,"&gt;="&amp;B$1,Transactions!$A:$A,"&lt;="&amp;EOMONTH(B$1,0))=0,"",-SUMIFS(Transactions!$C:$C,Transactions!$D:$D,$A41,Transactions!$A:$A,"&gt;="&amp;B$1,Transactions!$A:$A,"&lt;="&amp;EOMONTH(B$1,0))))</f>
        <v/>
      </c>
      <c r="C41" s="51" t="str">
        <f>IF($A41="","",IF(SUMIFS(Transactions!$C:$C,Transactions!$D:$D,$A41,Transactions!$A:$A,"&gt;="&amp;C$1,Transactions!$A:$A,"&lt;="&amp;EOMONTH(C$1,0))=0,"",-SUMIFS(Transactions!$C:$C,Transactions!$D:$D,$A41,Transactions!$A:$A,"&gt;="&amp;C$1,Transactions!$A:$A,"&lt;="&amp;EOMONTH(C$1,0))))</f>
        <v/>
      </c>
      <c r="D41" s="51" t="str">
        <f>IF($A41="","",IF(SUMIFS(Transactions!$C:$C,Transactions!$D:$D,$A41,Transactions!$A:$A,"&gt;="&amp;D$1,Transactions!$A:$A,"&lt;="&amp;EOMONTH(D$1,0))=0,"",-SUMIFS(Transactions!$C:$C,Transactions!$D:$D,$A41,Transactions!$A:$A,"&gt;="&amp;D$1,Transactions!$A:$A,"&lt;="&amp;EOMONTH(D$1,0))))</f>
        <v/>
      </c>
      <c r="E41" s="51" t="str">
        <f>IF($A41="","",IF(SUMIFS(Transactions!$C:$C,Transactions!$D:$D,$A41,Transactions!$A:$A,"&gt;="&amp;E$1,Transactions!$A:$A,"&lt;="&amp;EOMONTH(E$1,0))=0,"",-SUMIFS(Transactions!$C:$C,Transactions!$D:$D,$A41,Transactions!$A:$A,"&gt;="&amp;E$1,Transactions!$A:$A,"&lt;="&amp;EOMONTH(E$1,0))))</f>
        <v/>
      </c>
      <c r="F41" s="51" t="str">
        <f>IF($A41="","",IF(SUMIFS(Transactions!$C:$C,Transactions!$D:$D,$A41,Transactions!$A:$A,"&gt;="&amp;F$1,Transactions!$A:$A,"&lt;="&amp;EOMONTH(F$1,0))=0,"",-SUMIFS(Transactions!$C:$C,Transactions!$D:$D,$A41,Transactions!$A:$A,"&gt;="&amp;F$1,Transactions!$A:$A,"&lt;="&amp;EOMONTH(F$1,0))))</f>
        <v/>
      </c>
      <c r="G41" s="51" t="str">
        <f>IF($A41="","",IF(SUMIFS(Transactions!$C:$C,Transactions!$D:$D,$A41,Transactions!$A:$A,"&gt;="&amp;G$1,Transactions!$A:$A,"&lt;="&amp;EOMONTH(G$1,0))=0,"",-SUMIFS(Transactions!$C:$C,Transactions!$D:$D,$A41,Transactions!$A:$A,"&gt;="&amp;G$1,Transactions!$A:$A,"&lt;="&amp;EOMONTH(G$1,0))))</f>
        <v/>
      </c>
      <c r="H41" s="51" t="str">
        <f>IF($A41="","",IF(SUMIFS(Transactions!$C:$C,Transactions!$D:$D,$A41,Transactions!$A:$A,"&gt;="&amp;H$1,Transactions!$A:$A,"&lt;="&amp;EOMONTH(H$1,0))=0,"",-SUMIFS(Transactions!$C:$C,Transactions!$D:$D,$A41,Transactions!$A:$A,"&gt;="&amp;H$1,Transactions!$A:$A,"&lt;="&amp;EOMONTH(H$1,0))))</f>
        <v/>
      </c>
      <c r="I41" s="51" t="str">
        <f>IF($A41="","",IF(SUMIFS(Transactions!$C:$C,Transactions!$D:$D,$A41,Transactions!$A:$A,"&gt;="&amp;I$1,Transactions!$A:$A,"&lt;="&amp;EOMONTH(I$1,0))=0,"",-SUMIFS(Transactions!$C:$C,Transactions!$D:$D,$A41,Transactions!$A:$A,"&gt;="&amp;I$1,Transactions!$A:$A,"&lt;="&amp;EOMONTH(I$1,0))))</f>
        <v/>
      </c>
      <c r="J41" s="51" t="str">
        <f>IF($A41="","",IF(SUMIFS(Transactions!$C:$C,Transactions!$D:$D,$A41,Transactions!$A:$A,"&gt;="&amp;J$1,Transactions!$A:$A,"&lt;="&amp;EOMONTH(J$1,0))=0,"",-SUMIFS(Transactions!$C:$C,Transactions!$D:$D,$A41,Transactions!$A:$A,"&gt;="&amp;J$1,Transactions!$A:$A,"&lt;="&amp;EOMONTH(J$1,0))))</f>
        <v/>
      </c>
      <c r="K41" s="51" t="str">
        <f>IF($A41="","",IF(SUMIFS(Transactions!$C:$C,Transactions!$D:$D,$A41,Transactions!$A:$A,"&gt;="&amp;K$1,Transactions!$A:$A,"&lt;="&amp;EOMONTH(K$1,0))=0,"",-SUMIFS(Transactions!$C:$C,Transactions!$D:$D,$A41,Transactions!$A:$A,"&gt;="&amp;K$1,Transactions!$A:$A,"&lt;="&amp;EOMONTH(K$1,0))))</f>
        <v/>
      </c>
      <c r="L41" s="51" t="str">
        <f>IF($A41="","",IF(SUMIFS(Transactions!$C:$C,Transactions!$D:$D,$A41,Transactions!$A:$A,"&gt;="&amp;L$1,Transactions!$A:$A,"&lt;="&amp;EOMONTH(L$1,0))=0,"",-SUMIFS(Transactions!$C:$C,Transactions!$D:$D,$A41,Transactions!$A:$A,"&gt;="&amp;L$1,Transactions!$A:$A,"&lt;="&amp;EOMONTH(L$1,0))))</f>
        <v/>
      </c>
      <c r="M41" s="51" t="str">
        <f>IF($A41="","",IF(SUMIFS(Transactions!$C:$C,Transactions!$D:$D,$A41,Transactions!$A:$A,"&gt;="&amp;M$1,Transactions!$A:$A,"&lt;="&amp;EOMONTH(M$1,0))=0,"",-SUMIFS(Transactions!$C:$C,Transactions!$D:$D,$A41,Transactions!$A:$A,"&gt;="&amp;M$1,Transactions!$A:$A,"&lt;="&amp;EOMONTH(M$1,0))))</f>
        <v/>
      </c>
      <c r="N41" s="36" t="str">
        <f t="shared" si="5"/>
        <v/>
      </c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ht="25.5" customHeight="1">
      <c r="A42" s="56" t="str">
        <f>'⚙️ Budgets'!A42</f>
        <v/>
      </c>
      <c r="B42" s="51" t="str">
        <f>IF($A42="","",IF(SUMIFS(Transactions!$C:$C,Transactions!$D:$D,$A42,Transactions!$A:$A,"&gt;="&amp;B$1,Transactions!$A:$A,"&lt;="&amp;EOMONTH(B$1,0))=0,"",-SUMIFS(Transactions!$C:$C,Transactions!$D:$D,$A42,Transactions!$A:$A,"&gt;="&amp;B$1,Transactions!$A:$A,"&lt;="&amp;EOMONTH(B$1,0))))</f>
        <v/>
      </c>
      <c r="C42" s="51" t="str">
        <f>IF($A42="","",IF(SUMIFS(Transactions!$C:$C,Transactions!$D:$D,$A42,Transactions!$A:$A,"&gt;="&amp;C$1,Transactions!$A:$A,"&lt;="&amp;EOMONTH(C$1,0))=0,"",-SUMIFS(Transactions!$C:$C,Transactions!$D:$D,$A42,Transactions!$A:$A,"&gt;="&amp;C$1,Transactions!$A:$A,"&lt;="&amp;EOMONTH(C$1,0))))</f>
        <v/>
      </c>
      <c r="D42" s="51" t="str">
        <f>IF($A42="","",IF(SUMIFS(Transactions!$C:$C,Transactions!$D:$D,$A42,Transactions!$A:$A,"&gt;="&amp;D$1,Transactions!$A:$A,"&lt;="&amp;EOMONTH(D$1,0))=0,"",-SUMIFS(Transactions!$C:$C,Transactions!$D:$D,$A42,Transactions!$A:$A,"&gt;="&amp;D$1,Transactions!$A:$A,"&lt;="&amp;EOMONTH(D$1,0))))</f>
        <v/>
      </c>
      <c r="E42" s="51" t="str">
        <f>IF($A42="","",IF(SUMIFS(Transactions!$C:$C,Transactions!$D:$D,$A42,Transactions!$A:$A,"&gt;="&amp;E$1,Transactions!$A:$A,"&lt;="&amp;EOMONTH(E$1,0))=0,"",-SUMIFS(Transactions!$C:$C,Transactions!$D:$D,$A42,Transactions!$A:$A,"&gt;="&amp;E$1,Transactions!$A:$A,"&lt;="&amp;EOMONTH(E$1,0))))</f>
        <v/>
      </c>
      <c r="F42" s="51" t="str">
        <f>IF($A42="","",IF(SUMIFS(Transactions!$C:$C,Transactions!$D:$D,$A42,Transactions!$A:$A,"&gt;="&amp;F$1,Transactions!$A:$A,"&lt;="&amp;EOMONTH(F$1,0))=0,"",-SUMIFS(Transactions!$C:$C,Transactions!$D:$D,$A42,Transactions!$A:$A,"&gt;="&amp;F$1,Transactions!$A:$A,"&lt;="&amp;EOMONTH(F$1,0))))</f>
        <v/>
      </c>
      <c r="G42" s="51" t="str">
        <f>IF($A42="","",IF(SUMIFS(Transactions!$C:$C,Transactions!$D:$D,$A42,Transactions!$A:$A,"&gt;="&amp;G$1,Transactions!$A:$A,"&lt;="&amp;EOMONTH(G$1,0))=0,"",-SUMIFS(Transactions!$C:$C,Transactions!$D:$D,$A42,Transactions!$A:$A,"&gt;="&amp;G$1,Transactions!$A:$A,"&lt;="&amp;EOMONTH(G$1,0))))</f>
        <v/>
      </c>
      <c r="H42" s="51" t="str">
        <f>IF($A42="","",IF(SUMIFS(Transactions!$C:$C,Transactions!$D:$D,$A42,Transactions!$A:$A,"&gt;="&amp;H$1,Transactions!$A:$A,"&lt;="&amp;EOMONTH(H$1,0))=0,"",-SUMIFS(Transactions!$C:$C,Transactions!$D:$D,$A42,Transactions!$A:$A,"&gt;="&amp;H$1,Transactions!$A:$A,"&lt;="&amp;EOMONTH(H$1,0))))</f>
        <v/>
      </c>
      <c r="I42" s="51" t="str">
        <f>IF($A42="","",IF(SUMIFS(Transactions!$C:$C,Transactions!$D:$D,$A42,Transactions!$A:$A,"&gt;="&amp;I$1,Transactions!$A:$A,"&lt;="&amp;EOMONTH(I$1,0))=0,"",-SUMIFS(Transactions!$C:$C,Transactions!$D:$D,$A42,Transactions!$A:$A,"&gt;="&amp;I$1,Transactions!$A:$A,"&lt;="&amp;EOMONTH(I$1,0))))</f>
        <v/>
      </c>
      <c r="J42" s="51" t="str">
        <f>IF($A42="","",IF(SUMIFS(Transactions!$C:$C,Transactions!$D:$D,$A42,Transactions!$A:$A,"&gt;="&amp;J$1,Transactions!$A:$A,"&lt;="&amp;EOMONTH(J$1,0))=0,"",-SUMIFS(Transactions!$C:$C,Transactions!$D:$D,$A42,Transactions!$A:$A,"&gt;="&amp;J$1,Transactions!$A:$A,"&lt;="&amp;EOMONTH(J$1,0))))</f>
        <v/>
      </c>
      <c r="K42" s="51" t="str">
        <f>IF($A42="","",IF(SUMIFS(Transactions!$C:$C,Transactions!$D:$D,$A42,Transactions!$A:$A,"&gt;="&amp;K$1,Transactions!$A:$A,"&lt;="&amp;EOMONTH(K$1,0))=0,"",-SUMIFS(Transactions!$C:$C,Transactions!$D:$D,$A42,Transactions!$A:$A,"&gt;="&amp;K$1,Transactions!$A:$A,"&lt;="&amp;EOMONTH(K$1,0))))</f>
        <v/>
      </c>
      <c r="L42" s="51" t="str">
        <f>IF($A42="","",IF(SUMIFS(Transactions!$C:$C,Transactions!$D:$D,$A42,Transactions!$A:$A,"&gt;="&amp;L$1,Transactions!$A:$A,"&lt;="&amp;EOMONTH(L$1,0))=0,"",-SUMIFS(Transactions!$C:$C,Transactions!$D:$D,$A42,Transactions!$A:$A,"&gt;="&amp;L$1,Transactions!$A:$A,"&lt;="&amp;EOMONTH(L$1,0))))</f>
        <v/>
      </c>
      <c r="M42" s="51" t="str">
        <f>IF($A42="","",IF(SUMIFS(Transactions!$C:$C,Transactions!$D:$D,$A42,Transactions!$A:$A,"&gt;="&amp;M$1,Transactions!$A:$A,"&lt;="&amp;EOMONTH(M$1,0))=0,"",-SUMIFS(Transactions!$C:$C,Transactions!$D:$D,$A42,Transactions!$A:$A,"&gt;="&amp;M$1,Transactions!$A:$A,"&lt;="&amp;EOMONTH(M$1,0))))</f>
        <v/>
      </c>
      <c r="N42" s="36" t="str">
        <f t="shared" si="5"/>
        <v/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ht="25.5" customHeight="1">
      <c r="A43" s="56" t="str">
        <f>'⚙️ Budgets'!A43</f>
        <v/>
      </c>
      <c r="B43" s="51" t="str">
        <f>IF($A43="","",IF(SUMIFS(Transactions!$C:$C,Transactions!$D:$D,$A43,Transactions!$A:$A,"&gt;="&amp;B$1,Transactions!$A:$A,"&lt;="&amp;EOMONTH(B$1,0))=0,"",-SUMIFS(Transactions!$C:$C,Transactions!$D:$D,$A43,Transactions!$A:$A,"&gt;="&amp;B$1,Transactions!$A:$A,"&lt;="&amp;EOMONTH(B$1,0))))</f>
        <v/>
      </c>
      <c r="C43" s="51" t="str">
        <f>IF($A43="","",IF(SUMIFS(Transactions!$C:$C,Transactions!$D:$D,$A43,Transactions!$A:$A,"&gt;="&amp;C$1,Transactions!$A:$A,"&lt;="&amp;EOMONTH(C$1,0))=0,"",-SUMIFS(Transactions!$C:$C,Transactions!$D:$D,$A43,Transactions!$A:$A,"&gt;="&amp;C$1,Transactions!$A:$A,"&lt;="&amp;EOMONTH(C$1,0))))</f>
        <v/>
      </c>
      <c r="D43" s="51" t="str">
        <f>IF($A43="","",IF(SUMIFS(Transactions!$C:$C,Transactions!$D:$D,$A43,Transactions!$A:$A,"&gt;="&amp;D$1,Transactions!$A:$A,"&lt;="&amp;EOMONTH(D$1,0))=0,"",-SUMIFS(Transactions!$C:$C,Transactions!$D:$D,$A43,Transactions!$A:$A,"&gt;="&amp;D$1,Transactions!$A:$A,"&lt;="&amp;EOMONTH(D$1,0))))</f>
        <v/>
      </c>
      <c r="E43" s="51" t="str">
        <f>IF($A43="","",IF(SUMIFS(Transactions!$C:$C,Transactions!$D:$D,$A43,Transactions!$A:$A,"&gt;="&amp;E$1,Transactions!$A:$A,"&lt;="&amp;EOMONTH(E$1,0))=0,"",-SUMIFS(Transactions!$C:$C,Transactions!$D:$D,$A43,Transactions!$A:$A,"&gt;="&amp;E$1,Transactions!$A:$A,"&lt;="&amp;EOMONTH(E$1,0))))</f>
        <v/>
      </c>
      <c r="F43" s="51" t="str">
        <f>IF($A43="","",IF(SUMIFS(Transactions!$C:$C,Transactions!$D:$D,$A43,Transactions!$A:$A,"&gt;="&amp;F$1,Transactions!$A:$A,"&lt;="&amp;EOMONTH(F$1,0))=0,"",-SUMIFS(Transactions!$C:$C,Transactions!$D:$D,$A43,Transactions!$A:$A,"&gt;="&amp;F$1,Transactions!$A:$A,"&lt;="&amp;EOMONTH(F$1,0))))</f>
        <v/>
      </c>
      <c r="G43" s="51" t="str">
        <f>IF($A43="","",IF(SUMIFS(Transactions!$C:$C,Transactions!$D:$D,$A43,Transactions!$A:$A,"&gt;="&amp;G$1,Transactions!$A:$A,"&lt;="&amp;EOMONTH(G$1,0))=0,"",-SUMIFS(Transactions!$C:$C,Transactions!$D:$D,$A43,Transactions!$A:$A,"&gt;="&amp;G$1,Transactions!$A:$A,"&lt;="&amp;EOMONTH(G$1,0))))</f>
        <v/>
      </c>
      <c r="H43" s="51" t="str">
        <f>IF($A43="","",IF(SUMIFS(Transactions!$C:$C,Transactions!$D:$D,$A43,Transactions!$A:$A,"&gt;="&amp;H$1,Transactions!$A:$A,"&lt;="&amp;EOMONTH(H$1,0))=0,"",-SUMIFS(Transactions!$C:$C,Transactions!$D:$D,$A43,Transactions!$A:$A,"&gt;="&amp;H$1,Transactions!$A:$A,"&lt;="&amp;EOMONTH(H$1,0))))</f>
        <v/>
      </c>
      <c r="I43" s="51" t="str">
        <f>IF($A43="","",IF(SUMIFS(Transactions!$C:$C,Transactions!$D:$D,$A43,Transactions!$A:$A,"&gt;="&amp;I$1,Transactions!$A:$A,"&lt;="&amp;EOMONTH(I$1,0))=0,"",-SUMIFS(Transactions!$C:$C,Transactions!$D:$D,$A43,Transactions!$A:$A,"&gt;="&amp;I$1,Transactions!$A:$A,"&lt;="&amp;EOMONTH(I$1,0))))</f>
        <v/>
      </c>
      <c r="J43" s="51" t="str">
        <f>IF($A43="","",IF(SUMIFS(Transactions!$C:$C,Transactions!$D:$D,$A43,Transactions!$A:$A,"&gt;="&amp;J$1,Transactions!$A:$A,"&lt;="&amp;EOMONTH(J$1,0))=0,"",-SUMIFS(Transactions!$C:$C,Transactions!$D:$D,$A43,Transactions!$A:$A,"&gt;="&amp;J$1,Transactions!$A:$A,"&lt;="&amp;EOMONTH(J$1,0))))</f>
        <v/>
      </c>
      <c r="K43" s="51" t="str">
        <f>IF($A43="","",IF(SUMIFS(Transactions!$C:$C,Transactions!$D:$D,$A43,Transactions!$A:$A,"&gt;="&amp;K$1,Transactions!$A:$A,"&lt;="&amp;EOMONTH(K$1,0))=0,"",-SUMIFS(Transactions!$C:$C,Transactions!$D:$D,$A43,Transactions!$A:$A,"&gt;="&amp;K$1,Transactions!$A:$A,"&lt;="&amp;EOMONTH(K$1,0))))</f>
        <v/>
      </c>
      <c r="L43" s="51" t="str">
        <f>IF($A43="","",IF(SUMIFS(Transactions!$C:$C,Transactions!$D:$D,$A43,Transactions!$A:$A,"&gt;="&amp;L$1,Transactions!$A:$A,"&lt;="&amp;EOMONTH(L$1,0))=0,"",-SUMIFS(Transactions!$C:$C,Transactions!$D:$D,$A43,Transactions!$A:$A,"&gt;="&amp;L$1,Transactions!$A:$A,"&lt;="&amp;EOMONTH(L$1,0))))</f>
        <v/>
      </c>
      <c r="M43" s="51" t="str">
        <f>IF($A43="","",IF(SUMIFS(Transactions!$C:$C,Transactions!$D:$D,$A43,Transactions!$A:$A,"&gt;="&amp;M$1,Transactions!$A:$A,"&lt;="&amp;EOMONTH(M$1,0))=0,"",-SUMIFS(Transactions!$C:$C,Transactions!$D:$D,$A43,Transactions!$A:$A,"&gt;="&amp;M$1,Transactions!$A:$A,"&lt;="&amp;EOMONTH(M$1,0))))</f>
        <v/>
      </c>
      <c r="N43" s="36" t="str">
        <f t="shared" si="5"/>
        <v/>
      </c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ht="25.5" customHeight="1">
      <c r="A44" s="56" t="str">
        <f>'⚙️ Budgets'!A44</f>
        <v/>
      </c>
      <c r="B44" s="51" t="str">
        <f>IF($A44="","",IF(SUMIFS(Transactions!$C:$C,Transactions!$D:$D,$A44,Transactions!$A:$A,"&gt;="&amp;B$1,Transactions!$A:$A,"&lt;="&amp;EOMONTH(B$1,0))=0,"",-SUMIFS(Transactions!$C:$C,Transactions!$D:$D,$A44,Transactions!$A:$A,"&gt;="&amp;B$1,Transactions!$A:$A,"&lt;="&amp;EOMONTH(B$1,0))))</f>
        <v/>
      </c>
      <c r="C44" s="51" t="str">
        <f>IF($A44="","",IF(SUMIFS(Transactions!$C:$C,Transactions!$D:$D,$A44,Transactions!$A:$A,"&gt;="&amp;C$1,Transactions!$A:$A,"&lt;="&amp;EOMONTH(C$1,0))=0,"",-SUMIFS(Transactions!$C:$C,Transactions!$D:$D,$A44,Transactions!$A:$A,"&gt;="&amp;C$1,Transactions!$A:$A,"&lt;="&amp;EOMONTH(C$1,0))))</f>
        <v/>
      </c>
      <c r="D44" s="51" t="str">
        <f>IF($A44="","",IF(SUMIFS(Transactions!$C:$C,Transactions!$D:$D,$A44,Transactions!$A:$A,"&gt;="&amp;D$1,Transactions!$A:$A,"&lt;="&amp;EOMONTH(D$1,0))=0,"",-SUMIFS(Transactions!$C:$C,Transactions!$D:$D,$A44,Transactions!$A:$A,"&gt;="&amp;D$1,Transactions!$A:$A,"&lt;="&amp;EOMONTH(D$1,0))))</f>
        <v/>
      </c>
      <c r="E44" s="51" t="str">
        <f>IF($A44="","",IF(SUMIFS(Transactions!$C:$C,Transactions!$D:$D,$A44,Transactions!$A:$A,"&gt;="&amp;E$1,Transactions!$A:$A,"&lt;="&amp;EOMONTH(E$1,0))=0,"",-SUMIFS(Transactions!$C:$C,Transactions!$D:$D,$A44,Transactions!$A:$A,"&gt;="&amp;E$1,Transactions!$A:$A,"&lt;="&amp;EOMONTH(E$1,0))))</f>
        <v/>
      </c>
      <c r="F44" s="51" t="str">
        <f>IF($A44="","",IF(SUMIFS(Transactions!$C:$C,Transactions!$D:$D,$A44,Transactions!$A:$A,"&gt;="&amp;F$1,Transactions!$A:$A,"&lt;="&amp;EOMONTH(F$1,0))=0,"",-SUMIFS(Transactions!$C:$C,Transactions!$D:$D,$A44,Transactions!$A:$A,"&gt;="&amp;F$1,Transactions!$A:$A,"&lt;="&amp;EOMONTH(F$1,0))))</f>
        <v/>
      </c>
      <c r="G44" s="51" t="str">
        <f>IF($A44="","",IF(SUMIFS(Transactions!$C:$C,Transactions!$D:$D,$A44,Transactions!$A:$A,"&gt;="&amp;G$1,Transactions!$A:$A,"&lt;="&amp;EOMONTH(G$1,0))=0,"",-SUMIFS(Transactions!$C:$C,Transactions!$D:$D,$A44,Transactions!$A:$A,"&gt;="&amp;G$1,Transactions!$A:$A,"&lt;="&amp;EOMONTH(G$1,0))))</f>
        <v/>
      </c>
      <c r="H44" s="51" t="str">
        <f>IF($A44="","",IF(SUMIFS(Transactions!$C:$C,Transactions!$D:$D,$A44,Transactions!$A:$A,"&gt;="&amp;H$1,Transactions!$A:$A,"&lt;="&amp;EOMONTH(H$1,0))=0,"",-SUMIFS(Transactions!$C:$C,Transactions!$D:$D,$A44,Transactions!$A:$A,"&gt;="&amp;H$1,Transactions!$A:$A,"&lt;="&amp;EOMONTH(H$1,0))))</f>
        <v/>
      </c>
      <c r="I44" s="51" t="str">
        <f>IF($A44="","",IF(SUMIFS(Transactions!$C:$C,Transactions!$D:$D,$A44,Transactions!$A:$A,"&gt;="&amp;I$1,Transactions!$A:$A,"&lt;="&amp;EOMONTH(I$1,0))=0,"",-SUMIFS(Transactions!$C:$C,Transactions!$D:$D,$A44,Transactions!$A:$A,"&gt;="&amp;I$1,Transactions!$A:$A,"&lt;="&amp;EOMONTH(I$1,0))))</f>
        <v/>
      </c>
      <c r="J44" s="51" t="str">
        <f>IF($A44="","",IF(SUMIFS(Transactions!$C:$C,Transactions!$D:$D,$A44,Transactions!$A:$A,"&gt;="&amp;J$1,Transactions!$A:$A,"&lt;="&amp;EOMONTH(J$1,0))=0,"",-SUMIFS(Transactions!$C:$C,Transactions!$D:$D,$A44,Transactions!$A:$A,"&gt;="&amp;J$1,Transactions!$A:$A,"&lt;="&amp;EOMONTH(J$1,0))))</f>
        <v/>
      </c>
      <c r="K44" s="51" t="str">
        <f>IF($A44="","",IF(SUMIFS(Transactions!$C:$C,Transactions!$D:$D,$A44,Transactions!$A:$A,"&gt;="&amp;K$1,Transactions!$A:$A,"&lt;="&amp;EOMONTH(K$1,0))=0,"",-SUMIFS(Transactions!$C:$C,Transactions!$D:$D,$A44,Transactions!$A:$A,"&gt;="&amp;K$1,Transactions!$A:$A,"&lt;="&amp;EOMONTH(K$1,0))))</f>
        <v/>
      </c>
      <c r="L44" s="51" t="str">
        <f>IF($A44="","",IF(SUMIFS(Transactions!$C:$C,Transactions!$D:$D,$A44,Transactions!$A:$A,"&gt;="&amp;L$1,Transactions!$A:$A,"&lt;="&amp;EOMONTH(L$1,0))=0,"",-SUMIFS(Transactions!$C:$C,Transactions!$D:$D,$A44,Transactions!$A:$A,"&gt;="&amp;L$1,Transactions!$A:$A,"&lt;="&amp;EOMONTH(L$1,0))))</f>
        <v/>
      </c>
      <c r="M44" s="51" t="str">
        <f>IF($A44="","",IF(SUMIFS(Transactions!$C:$C,Transactions!$D:$D,$A44,Transactions!$A:$A,"&gt;="&amp;M$1,Transactions!$A:$A,"&lt;="&amp;EOMONTH(M$1,0))=0,"",-SUMIFS(Transactions!$C:$C,Transactions!$D:$D,$A44,Transactions!$A:$A,"&gt;="&amp;M$1,Transactions!$A:$A,"&lt;="&amp;EOMONTH(M$1,0))))</f>
        <v/>
      </c>
      <c r="N44" s="36" t="str">
        <f t="shared" si="5"/>
        <v/>
      </c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ht="25.5" customHeight="1">
      <c r="A45" s="56" t="str">
        <f>'⚙️ Budgets'!A45</f>
        <v/>
      </c>
      <c r="B45" s="51" t="str">
        <f>IF($A45="","",IF(SUMIFS(Transactions!$C:$C,Transactions!$D:$D,$A45,Transactions!$A:$A,"&gt;="&amp;B$1,Transactions!$A:$A,"&lt;="&amp;EOMONTH(B$1,0))=0,"",-SUMIFS(Transactions!$C:$C,Transactions!$D:$D,$A45,Transactions!$A:$A,"&gt;="&amp;B$1,Transactions!$A:$A,"&lt;="&amp;EOMONTH(B$1,0))))</f>
        <v/>
      </c>
      <c r="C45" s="51" t="str">
        <f>IF($A45="","",IF(SUMIFS(Transactions!$C:$C,Transactions!$D:$D,$A45,Transactions!$A:$A,"&gt;="&amp;C$1,Transactions!$A:$A,"&lt;="&amp;EOMONTH(C$1,0))=0,"",-SUMIFS(Transactions!$C:$C,Transactions!$D:$D,$A45,Transactions!$A:$A,"&gt;="&amp;C$1,Transactions!$A:$A,"&lt;="&amp;EOMONTH(C$1,0))))</f>
        <v/>
      </c>
      <c r="D45" s="51" t="str">
        <f>IF($A45="","",IF(SUMIFS(Transactions!$C:$C,Transactions!$D:$D,$A45,Transactions!$A:$A,"&gt;="&amp;D$1,Transactions!$A:$A,"&lt;="&amp;EOMONTH(D$1,0))=0,"",-SUMIFS(Transactions!$C:$C,Transactions!$D:$D,$A45,Transactions!$A:$A,"&gt;="&amp;D$1,Transactions!$A:$A,"&lt;="&amp;EOMONTH(D$1,0))))</f>
        <v/>
      </c>
      <c r="E45" s="51" t="str">
        <f>IF($A45="","",IF(SUMIFS(Transactions!$C:$C,Transactions!$D:$D,$A45,Transactions!$A:$A,"&gt;="&amp;E$1,Transactions!$A:$A,"&lt;="&amp;EOMONTH(E$1,0))=0,"",-SUMIFS(Transactions!$C:$C,Transactions!$D:$D,$A45,Transactions!$A:$A,"&gt;="&amp;E$1,Transactions!$A:$A,"&lt;="&amp;EOMONTH(E$1,0))))</f>
        <v/>
      </c>
      <c r="F45" s="51" t="str">
        <f>IF($A45="","",IF(SUMIFS(Transactions!$C:$C,Transactions!$D:$D,$A45,Transactions!$A:$A,"&gt;="&amp;F$1,Transactions!$A:$A,"&lt;="&amp;EOMONTH(F$1,0))=0,"",-SUMIFS(Transactions!$C:$C,Transactions!$D:$D,$A45,Transactions!$A:$A,"&gt;="&amp;F$1,Transactions!$A:$A,"&lt;="&amp;EOMONTH(F$1,0))))</f>
        <v/>
      </c>
      <c r="G45" s="51" t="str">
        <f>IF($A45="","",IF(SUMIFS(Transactions!$C:$C,Transactions!$D:$D,$A45,Transactions!$A:$A,"&gt;="&amp;G$1,Transactions!$A:$A,"&lt;="&amp;EOMONTH(G$1,0))=0,"",-SUMIFS(Transactions!$C:$C,Transactions!$D:$D,$A45,Transactions!$A:$A,"&gt;="&amp;G$1,Transactions!$A:$A,"&lt;="&amp;EOMONTH(G$1,0))))</f>
        <v/>
      </c>
      <c r="H45" s="51" t="str">
        <f>IF($A45="","",IF(SUMIFS(Transactions!$C:$C,Transactions!$D:$D,$A45,Transactions!$A:$A,"&gt;="&amp;H$1,Transactions!$A:$A,"&lt;="&amp;EOMONTH(H$1,0))=0,"",-SUMIFS(Transactions!$C:$C,Transactions!$D:$D,$A45,Transactions!$A:$A,"&gt;="&amp;H$1,Transactions!$A:$A,"&lt;="&amp;EOMONTH(H$1,0))))</f>
        <v/>
      </c>
      <c r="I45" s="51" t="str">
        <f>IF($A45="","",IF(SUMIFS(Transactions!$C:$C,Transactions!$D:$D,$A45,Transactions!$A:$A,"&gt;="&amp;I$1,Transactions!$A:$A,"&lt;="&amp;EOMONTH(I$1,0))=0,"",-SUMIFS(Transactions!$C:$C,Transactions!$D:$D,$A45,Transactions!$A:$A,"&gt;="&amp;I$1,Transactions!$A:$A,"&lt;="&amp;EOMONTH(I$1,0))))</f>
        <v/>
      </c>
      <c r="J45" s="51" t="str">
        <f>IF($A45="","",IF(SUMIFS(Transactions!$C:$C,Transactions!$D:$D,$A45,Transactions!$A:$A,"&gt;="&amp;J$1,Transactions!$A:$A,"&lt;="&amp;EOMONTH(J$1,0))=0,"",-SUMIFS(Transactions!$C:$C,Transactions!$D:$D,$A45,Transactions!$A:$A,"&gt;="&amp;J$1,Transactions!$A:$A,"&lt;="&amp;EOMONTH(J$1,0))))</f>
        <v/>
      </c>
      <c r="K45" s="51" t="str">
        <f>IF($A45="","",IF(SUMIFS(Transactions!$C:$C,Transactions!$D:$D,$A45,Transactions!$A:$A,"&gt;="&amp;K$1,Transactions!$A:$A,"&lt;="&amp;EOMONTH(K$1,0))=0,"",-SUMIFS(Transactions!$C:$C,Transactions!$D:$D,$A45,Transactions!$A:$A,"&gt;="&amp;K$1,Transactions!$A:$A,"&lt;="&amp;EOMONTH(K$1,0))))</f>
        <v/>
      </c>
      <c r="L45" s="51" t="str">
        <f>IF($A45="","",IF(SUMIFS(Transactions!$C:$C,Transactions!$D:$D,$A45,Transactions!$A:$A,"&gt;="&amp;L$1,Transactions!$A:$A,"&lt;="&amp;EOMONTH(L$1,0))=0,"",-SUMIFS(Transactions!$C:$C,Transactions!$D:$D,$A45,Transactions!$A:$A,"&gt;="&amp;L$1,Transactions!$A:$A,"&lt;="&amp;EOMONTH(L$1,0))))</f>
        <v/>
      </c>
      <c r="M45" s="51" t="str">
        <f>IF($A45="","",IF(SUMIFS(Transactions!$C:$C,Transactions!$D:$D,$A45,Transactions!$A:$A,"&gt;="&amp;M$1,Transactions!$A:$A,"&lt;="&amp;EOMONTH(M$1,0))=0,"",-SUMIFS(Transactions!$C:$C,Transactions!$D:$D,$A45,Transactions!$A:$A,"&gt;="&amp;M$1,Transactions!$A:$A,"&lt;="&amp;EOMONTH(M$1,0))))</f>
        <v/>
      </c>
      <c r="N45" s="36" t="str">
        <f t="shared" si="5"/>
        <v/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ht="25.5" customHeight="1">
      <c r="A46" s="56" t="str">
        <f>'⚙️ Budgets'!A46</f>
        <v/>
      </c>
      <c r="B46" s="51" t="str">
        <f>IF($A46="","",IF(SUMIFS(Transactions!$C:$C,Transactions!$D:$D,$A46,Transactions!$A:$A,"&gt;="&amp;B$1,Transactions!$A:$A,"&lt;="&amp;EOMONTH(B$1,0))=0,"",-SUMIFS(Transactions!$C:$C,Transactions!$D:$D,$A46,Transactions!$A:$A,"&gt;="&amp;B$1,Transactions!$A:$A,"&lt;="&amp;EOMONTH(B$1,0))))</f>
        <v/>
      </c>
      <c r="C46" s="51" t="str">
        <f>IF($A46="","",IF(SUMIFS(Transactions!$C:$C,Transactions!$D:$D,$A46,Transactions!$A:$A,"&gt;="&amp;C$1,Transactions!$A:$A,"&lt;="&amp;EOMONTH(C$1,0))=0,"",-SUMIFS(Transactions!$C:$C,Transactions!$D:$D,$A46,Transactions!$A:$A,"&gt;="&amp;C$1,Transactions!$A:$A,"&lt;="&amp;EOMONTH(C$1,0))))</f>
        <v/>
      </c>
      <c r="D46" s="51" t="str">
        <f>IF($A46="","",IF(SUMIFS(Transactions!$C:$C,Transactions!$D:$D,$A46,Transactions!$A:$A,"&gt;="&amp;D$1,Transactions!$A:$A,"&lt;="&amp;EOMONTH(D$1,0))=0,"",-SUMIFS(Transactions!$C:$C,Transactions!$D:$D,$A46,Transactions!$A:$A,"&gt;="&amp;D$1,Transactions!$A:$A,"&lt;="&amp;EOMONTH(D$1,0))))</f>
        <v/>
      </c>
      <c r="E46" s="51" t="str">
        <f>IF($A46="","",IF(SUMIFS(Transactions!$C:$C,Transactions!$D:$D,$A46,Transactions!$A:$A,"&gt;="&amp;E$1,Transactions!$A:$A,"&lt;="&amp;EOMONTH(E$1,0))=0,"",-SUMIFS(Transactions!$C:$C,Transactions!$D:$D,$A46,Transactions!$A:$A,"&gt;="&amp;E$1,Transactions!$A:$A,"&lt;="&amp;EOMONTH(E$1,0))))</f>
        <v/>
      </c>
      <c r="F46" s="51" t="str">
        <f>IF($A46="","",IF(SUMIFS(Transactions!$C:$C,Transactions!$D:$D,$A46,Transactions!$A:$A,"&gt;="&amp;F$1,Transactions!$A:$A,"&lt;="&amp;EOMONTH(F$1,0))=0,"",-SUMIFS(Transactions!$C:$C,Transactions!$D:$D,$A46,Transactions!$A:$A,"&gt;="&amp;F$1,Transactions!$A:$A,"&lt;="&amp;EOMONTH(F$1,0))))</f>
        <v/>
      </c>
      <c r="G46" s="51" t="str">
        <f>IF($A46="","",IF(SUMIFS(Transactions!$C:$C,Transactions!$D:$D,$A46,Transactions!$A:$A,"&gt;="&amp;G$1,Transactions!$A:$A,"&lt;="&amp;EOMONTH(G$1,0))=0,"",-SUMIFS(Transactions!$C:$C,Transactions!$D:$D,$A46,Transactions!$A:$A,"&gt;="&amp;G$1,Transactions!$A:$A,"&lt;="&amp;EOMONTH(G$1,0))))</f>
        <v/>
      </c>
      <c r="H46" s="51" t="str">
        <f>IF($A46="","",IF(SUMIFS(Transactions!$C:$C,Transactions!$D:$D,$A46,Transactions!$A:$A,"&gt;="&amp;H$1,Transactions!$A:$A,"&lt;="&amp;EOMONTH(H$1,0))=0,"",-SUMIFS(Transactions!$C:$C,Transactions!$D:$D,$A46,Transactions!$A:$A,"&gt;="&amp;H$1,Transactions!$A:$A,"&lt;="&amp;EOMONTH(H$1,0))))</f>
        <v/>
      </c>
      <c r="I46" s="51" t="str">
        <f>IF($A46="","",IF(SUMIFS(Transactions!$C:$C,Transactions!$D:$D,$A46,Transactions!$A:$A,"&gt;="&amp;I$1,Transactions!$A:$A,"&lt;="&amp;EOMONTH(I$1,0))=0,"",-SUMIFS(Transactions!$C:$C,Transactions!$D:$D,$A46,Transactions!$A:$A,"&gt;="&amp;I$1,Transactions!$A:$A,"&lt;="&amp;EOMONTH(I$1,0))))</f>
        <v/>
      </c>
      <c r="J46" s="51" t="str">
        <f>IF($A46="","",IF(SUMIFS(Transactions!$C:$C,Transactions!$D:$D,$A46,Transactions!$A:$A,"&gt;="&amp;J$1,Transactions!$A:$A,"&lt;="&amp;EOMONTH(J$1,0))=0,"",-SUMIFS(Transactions!$C:$C,Transactions!$D:$D,$A46,Transactions!$A:$A,"&gt;="&amp;J$1,Transactions!$A:$A,"&lt;="&amp;EOMONTH(J$1,0))))</f>
        <v/>
      </c>
      <c r="K46" s="51" t="str">
        <f>IF($A46="","",IF(SUMIFS(Transactions!$C:$C,Transactions!$D:$D,$A46,Transactions!$A:$A,"&gt;="&amp;K$1,Transactions!$A:$A,"&lt;="&amp;EOMONTH(K$1,0))=0,"",-SUMIFS(Transactions!$C:$C,Transactions!$D:$D,$A46,Transactions!$A:$A,"&gt;="&amp;K$1,Transactions!$A:$A,"&lt;="&amp;EOMONTH(K$1,0))))</f>
        <v/>
      </c>
      <c r="L46" s="51" t="str">
        <f>IF($A46="","",IF(SUMIFS(Transactions!$C:$C,Transactions!$D:$D,$A46,Transactions!$A:$A,"&gt;="&amp;L$1,Transactions!$A:$A,"&lt;="&amp;EOMONTH(L$1,0))=0,"",-SUMIFS(Transactions!$C:$C,Transactions!$D:$D,$A46,Transactions!$A:$A,"&gt;="&amp;L$1,Transactions!$A:$A,"&lt;="&amp;EOMONTH(L$1,0))))</f>
        <v/>
      </c>
      <c r="M46" s="51" t="str">
        <f>IF($A46="","",IF(SUMIFS(Transactions!$C:$C,Transactions!$D:$D,$A46,Transactions!$A:$A,"&gt;="&amp;M$1,Transactions!$A:$A,"&lt;="&amp;EOMONTH(M$1,0))=0,"",-SUMIFS(Transactions!$C:$C,Transactions!$D:$D,$A46,Transactions!$A:$A,"&gt;="&amp;M$1,Transactions!$A:$A,"&lt;="&amp;EOMONTH(M$1,0))))</f>
        <v/>
      </c>
      <c r="N46" s="36" t="str">
        <f t="shared" si="5"/>
        <v/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ht="25.5" customHeight="1">
      <c r="A47" s="56" t="str">
        <f>'⚙️ Budgets'!A47</f>
        <v/>
      </c>
      <c r="B47" s="51" t="str">
        <f>IF($A47="","",IF(SUMIFS(Transactions!$C:$C,Transactions!$D:$D,$A47,Transactions!$A:$A,"&gt;="&amp;B$1,Transactions!$A:$A,"&lt;="&amp;EOMONTH(B$1,0))=0,"",-SUMIFS(Transactions!$C:$C,Transactions!$D:$D,$A47,Transactions!$A:$A,"&gt;="&amp;B$1,Transactions!$A:$A,"&lt;="&amp;EOMONTH(B$1,0))))</f>
        <v/>
      </c>
      <c r="C47" s="51" t="str">
        <f>IF($A47="","",IF(SUMIFS(Transactions!$C:$C,Transactions!$D:$D,$A47,Transactions!$A:$A,"&gt;="&amp;C$1,Transactions!$A:$A,"&lt;="&amp;EOMONTH(C$1,0))=0,"",-SUMIFS(Transactions!$C:$C,Transactions!$D:$D,$A47,Transactions!$A:$A,"&gt;="&amp;C$1,Transactions!$A:$A,"&lt;="&amp;EOMONTH(C$1,0))))</f>
        <v/>
      </c>
      <c r="D47" s="51" t="str">
        <f>IF($A47="","",IF(SUMIFS(Transactions!$C:$C,Transactions!$D:$D,$A47,Transactions!$A:$A,"&gt;="&amp;D$1,Transactions!$A:$A,"&lt;="&amp;EOMONTH(D$1,0))=0,"",-SUMIFS(Transactions!$C:$C,Transactions!$D:$D,$A47,Transactions!$A:$A,"&gt;="&amp;D$1,Transactions!$A:$A,"&lt;="&amp;EOMONTH(D$1,0))))</f>
        <v/>
      </c>
      <c r="E47" s="51" t="str">
        <f>IF($A47="","",IF(SUMIFS(Transactions!$C:$C,Transactions!$D:$D,$A47,Transactions!$A:$A,"&gt;="&amp;E$1,Transactions!$A:$A,"&lt;="&amp;EOMONTH(E$1,0))=0,"",-SUMIFS(Transactions!$C:$C,Transactions!$D:$D,$A47,Transactions!$A:$A,"&gt;="&amp;E$1,Transactions!$A:$A,"&lt;="&amp;EOMONTH(E$1,0))))</f>
        <v/>
      </c>
      <c r="F47" s="51" t="str">
        <f>IF($A47="","",IF(SUMIFS(Transactions!$C:$C,Transactions!$D:$D,$A47,Transactions!$A:$A,"&gt;="&amp;F$1,Transactions!$A:$A,"&lt;="&amp;EOMONTH(F$1,0))=0,"",-SUMIFS(Transactions!$C:$C,Transactions!$D:$D,$A47,Transactions!$A:$A,"&gt;="&amp;F$1,Transactions!$A:$A,"&lt;="&amp;EOMONTH(F$1,0))))</f>
        <v/>
      </c>
      <c r="G47" s="51" t="str">
        <f>IF($A47="","",IF(SUMIFS(Transactions!$C:$C,Transactions!$D:$D,$A47,Transactions!$A:$A,"&gt;="&amp;G$1,Transactions!$A:$A,"&lt;="&amp;EOMONTH(G$1,0))=0,"",-SUMIFS(Transactions!$C:$C,Transactions!$D:$D,$A47,Transactions!$A:$A,"&gt;="&amp;G$1,Transactions!$A:$A,"&lt;="&amp;EOMONTH(G$1,0))))</f>
        <v/>
      </c>
      <c r="H47" s="51" t="str">
        <f>IF($A47="","",IF(SUMIFS(Transactions!$C:$C,Transactions!$D:$D,$A47,Transactions!$A:$A,"&gt;="&amp;H$1,Transactions!$A:$A,"&lt;="&amp;EOMONTH(H$1,0))=0,"",-SUMIFS(Transactions!$C:$C,Transactions!$D:$D,$A47,Transactions!$A:$A,"&gt;="&amp;H$1,Transactions!$A:$A,"&lt;="&amp;EOMONTH(H$1,0))))</f>
        <v/>
      </c>
      <c r="I47" s="51" t="str">
        <f>IF($A47="","",IF(SUMIFS(Transactions!$C:$C,Transactions!$D:$D,$A47,Transactions!$A:$A,"&gt;="&amp;I$1,Transactions!$A:$A,"&lt;="&amp;EOMONTH(I$1,0))=0,"",-SUMIFS(Transactions!$C:$C,Transactions!$D:$D,$A47,Transactions!$A:$A,"&gt;="&amp;I$1,Transactions!$A:$A,"&lt;="&amp;EOMONTH(I$1,0))))</f>
        <v/>
      </c>
      <c r="J47" s="51" t="str">
        <f>IF($A47="","",IF(SUMIFS(Transactions!$C:$C,Transactions!$D:$D,$A47,Transactions!$A:$A,"&gt;="&amp;J$1,Transactions!$A:$A,"&lt;="&amp;EOMONTH(J$1,0))=0,"",-SUMIFS(Transactions!$C:$C,Transactions!$D:$D,$A47,Transactions!$A:$A,"&gt;="&amp;J$1,Transactions!$A:$A,"&lt;="&amp;EOMONTH(J$1,0))))</f>
        <v/>
      </c>
      <c r="K47" s="51" t="str">
        <f>IF($A47="","",IF(SUMIFS(Transactions!$C:$C,Transactions!$D:$D,$A47,Transactions!$A:$A,"&gt;="&amp;K$1,Transactions!$A:$A,"&lt;="&amp;EOMONTH(K$1,0))=0,"",-SUMIFS(Transactions!$C:$C,Transactions!$D:$D,$A47,Transactions!$A:$A,"&gt;="&amp;K$1,Transactions!$A:$A,"&lt;="&amp;EOMONTH(K$1,0))))</f>
        <v/>
      </c>
      <c r="L47" s="51" t="str">
        <f>IF($A47="","",IF(SUMIFS(Transactions!$C:$C,Transactions!$D:$D,$A47,Transactions!$A:$A,"&gt;="&amp;L$1,Transactions!$A:$A,"&lt;="&amp;EOMONTH(L$1,0))=0,"",-SUMIFS(Transactions!$C:$C,Transactions!$D:$D,$A47,Transactions!$A:$A,"&gt;="&amp;L$1,Transactions!$A:$A,"&lt;="&amp;EOMONTH(L$1,0))))</f>
        <v/>
      </c>
      <c r="M47" s="51" t="str">
        <f>IF($A47="","",IF(SUMIFS(Transactions!$C:$C,Transactions!$D:$D,$A47,Transactions!$A:$A,"&gt;="&amp;M$1,Transactions!$A:$A,"&lt;="&amp;EOMONTH(M$1,0))=0,"",-SUMIFS(Transactions!$C:$C,Transactions!$D:$D,$A47,Transactions!$A:$A,"&gt;="&amp;M$1,Transactions!$A:$A,"&lt;="&amp;EOMONTH(M$1,0))))</f>
        <v/>
      </c>
      <c r="N47" s="36" t="str">
        <f t="shared" si="5"/>
        <v/>
      </c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ht="25.5" customHeight="1">
      <c r="A48" s="94" t="str">
        <f>'⚙️ Budgets'!A48</f>
        <v/>
      </c>
      <c r="B48" s="95" t="str">
        <f>IF($A48="","",IF(SUMIFS(Transactions!$C:$C,Transactions!$D:$D,$A48,Transactions!$A:$A,"&gt;="&amp;B$1,Transactions!$A:$A,"&lt;="&amp;EOMONTH(B$1,0))=0,"",-SUMIFS(Transactions!$C:$C,Transactions!$D:$D,$A48,Transactions!$A:$A,"&gt;="&amp;B$1,Transactions!$A:$A,"&lt;="&amp;EOMONTH(B$1,0))))</f>
        <v/>
      </c>
      <c r="C48" s="95" t="str">
        <f>IF($A48="","",IF(SUMIFS(Transactions!$C:$C,Transactions!$D:$D,$A48,Transactions!$A:$A,"&gt;="&amp;C$1,Transactions!$A:$A,"&lt;="&amp;EOMONTH(C$1,0))=0,"",-SUMIFS(Transactions!$C:$C,Transactions!$D:$D,$A48,Transactions!$A:$A,"&gt;="&amp;C$1,Transactions!$A:$A,"&lt;="&amp;EOMONTH(C$1,0))))</f>
        <v/>
      </c>
      <c r="D48" s="95" t="str">
        <f>IF($A48="","",IF(SUMIFS(Transactions!$C:$C,Transactions!$D:$D,$A48,Transactions!$A:$A,"&gt;="&amp;D$1,Transactions!$A:$A,"&lt;="&amp;EOMONTH(D$1,0))=0,"",-SUMIFS(Transactions!$C:$C,Transactions!$D:$D,$A48,Transactions!$A:$A,"&gt;="&amp;D$1,Transactions!$A:$A,"&lt;="&amp;EOMONTH(D$1,0))))</f>
        <v/>
      </c>
      <c r="E48" s="95" t="str">
        <f>IF($A48="","",IF(SUMIFS(Transactions!$C:$C,Transactions!$D:$D,$A48,Transactions!$A:$A,"&gt;="&amp;E$1,Transactions!$A:$A,"&lt;="&amp;EOMONTH(E$1,0))=0,"",-SUMIFS(Transactions!$C:$C,Transactions!$D:$D,$A48,Transactions!$A:$A,"&gt;="&amp;E$1,Transactions!$A:$A,"&lt;="&amp;EOMONTH(E$1,0))))</f>
        <v/>
      </c>
      <c r="F48" s="95" t="str">
        <f>IF($A48="","",IF(SUMIFS(Transactions!$C:$C,Transactions!$D:$D,$A48,Transactions!$A:$A,"&gt;="&amp;F$1,Transactions!$A:$A,"&lt;="&amp;EOMONTH(F$1,0))=0,"",-SUMIFS(Transactions!$C:$C,Transactions!$D:$D,$A48,Transactions!$A:$A,"&gt;="&amp;F$1,Transactions!$A:$A,"&lt;="&amp;EOMONTH(F$1,0))))</f>
        <v/>
      </c>
      <c r="G48" s="95" t="str">
        <f>IF($A48="","",IF(SUMIFS(Transactions!$C:$C,Transactions!$D:$D,$A48,Transactions!$A:$A,"&gt;="&amp;G$1,Transactions!$A:$A,"&lt;="&amp;EOMONTH(G$1,0))=0,"",-SUMIFS(Transactions!$C:$C,Transactions!$D:$D,$A48,Transactions!$A:$A,"&gt;="&amp;G$1,Transactions!$A:$A,"&lt;="&amp;EOMONTH(G$1,0))))</f>
        <v/>
      </c>
      <c r="H48" s="95" t="str">
        <f>IF($A48="","",IF(SUMIFS(Transactions!$C:$C,Transactions!$D:$D,$A48,Transactions!$A:$A,"&gt;="&amp;H$1,Transactions!$A:$A,"&lt;="&amp;EOMONTH(H$1,0))=0,"",-SUMIFS(Transactions!$C:$C,Transactions!$D:$D,$A48,Transactions!$A:$A,"&gt;="&amp;H$1,Transactions!$A:$A,"&lt;="&amp;EOMONTH(H$1,0))))</f>
        <v/>
      </c>
      <c r="I48" s="95" t="str">
        <f>IF($A48="","",IF(SUMIFS(Transactions!$C:$C,Transactions!$D:$D,$A48,Transactions!$A:$A,"&gt;="&amp;I$1,Transactions!$A:$A,"&lt;="&amp;EOMONTH(I$1,0))=0,"",-SUMIFS(Transactions!$C:$C,Transactions!$D:$D,$A48,Transactions!$A:$A,"&gt;="&amp;I$1,Transactions!$A:$A,"&lt;="&amp;EOMONTH(I$1,0))))</f>
        <v/>
      </c>
      <c r="J48" s="95" t="str">
        <f>IF($A48="","",IF(SUMIFS(Transactions!$C:$C,Transactions!$D:$D,$A48,Transactions!$A:$A,"&gt;="&amp;J$1,Transactions!$A:$A,"&lt;="&amp;EOMONTH(J$1,0))=0,"",-SUMIFS(Transactions!$C:$C,Transactions!$D:$D,$A48,Transactions!$A:$A,"&gt;="&amp;J$1,Transactions!$A:$A,"&lt;="&amp;EOMONTH(J$1,0))))</f>
        <v/>
      </c>
      <c r="K48" s="95" t="str">
        <f>IF($A48="","",IF(SUMIFS(Transactions!$C:$C,Transactions!$D:$D,$A48,Transactions!$A:$A,"&gt;="&amp;K$1,Transactions!$A:$A,"&lt;="&amp;EOMONTH(K$1,0))=0,"",-SUMIFS(Transactions!$C:$C,Transactions!$D:$D,$A48,Transactions!$A:$A,"&gt;="&amp;K$1,Transactions!$A:$A,"&lt;="&amp;EOMONTH(K$1,0))))</f>
        <v/>
      </c>
      <c r="L48" s="95" t="str">
        <f>IF($A48="","",IF(SUMIFS(Transactions!$C:$C,Transactions!$D:$D,$A48,Transactions!$A:$A,"&gt;="&amp;L$1,Transactions!$A:$A,"&lt;="&amp;EOMONTH(L$1,0))=0,"",-SUMIFS(Transactions!$C:$C,Transactions!$D:$D,$A48,Transactions!$A:$A,"&gt;="&amp;L$1,Transactions!$A:$A,"&lt;="&amp;EOMONTH(L$1,0))))</f>
        <v/>
      </c>
      <c r="M48" s="95" t="str">
        <f>IF($A48="","",IF(SUMIFS(Transactions!$C:$C,Transactions!$D:$D,$A48,Transactions!$A:$A,"&gt;="&amp;M$1,Transactions!$A:$A,"&lt;="&amp;EOMONTH(M$1,0))=0,"",-SUMIFS(Transactions!$C:$C,Transactions!$D:$D,$A48,Transactions!$A:$A,"&gt;="&amp;M$1,Transactions!$A:$A,"&lt;="&amp;EOMONTH(M$1,0))))</f>
        <v/>
      </c>
      <c r="N48" s="60" t="str">
        <f t="shared" si="5"/>
        <v/>
      </c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ht="25.5" customHeight="1">
      <c r="A49" s="62"/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ht="25.5" customHeight="1">
      <c r="A50" s="54"/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66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ht="25.5" customHeight="1">
      <c r="A51" s="54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66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ht="25.5" customHeight="1">
      <c r="A52" s="54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66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ht="25.5" customHeight="1">
      <c r="A53" s="54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66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ht="25.5" customHeight="1">
      <c r="A54" s="54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66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ht="25.5" customHeight="1">
      <c r="A55" s="54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6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ht="25.5" customHeight="1">
      <c r="A56" s="54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66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ht="25.5" customHeight="1">
      <c r="A57" s="54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66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ht="25.5" customHeight="1">
      <c r="A58" s="54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66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ht="25.5" customHeight="1">
      <c r="A59" s="54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66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ht="25.5" customHeight="1">
      <c r="A60" s="54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66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ht="25.5" customHeight="1">
      <c r="A61" s="54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66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ht="25.5" customHeight="1">
      <c r="A62" s="54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66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ht="25.5" customHeight="1">
      <c r="A63" s="54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66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ht="25.5" customHeight="1">
      <c r="A64" s="54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66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ht="25.5" customHeight="1">
      <c r="A65" s="54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66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ht="15.75" customHeight="1">
      <c r="A66" s="54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66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ht="15.75" customHeight="1">
      <c r="A67" s="54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66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ht="15.75" customHeight="1">
      <c r="A68" s="54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6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ht="15.75" customHeight="1">
      <c r="A69" s="54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66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ht="15.75" customHeight="1">
      <c r="A70" s="54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66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ht="15.75" customHeight="1">
      <c r="A71" s="54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6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ht="15.75" customHeight="1">
      <c r="A72" s="54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6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ht="15.75" customHeight="1">
      <c r="A73" s="54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6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ht="15.75" customHeight="1">
      <c r="A74" s="54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66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ht="15.75" customHeight="1">
      <c r="A75" s="54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66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ht="15.75" customHeight="1">
      <c r="A76" s="54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66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ht="15.75" customHeight="1">
      <c r="A77" s="54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66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ht="15.75" customHeight="1">
      <c r="A78" s="54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66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ht="15.75" customHeight="1">
      <c r="A79" s="54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66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ht="15.75" customHeight="1">
      <c r="A80" s="54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66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ht="15.75" customHeight="1">
      <c r="A81" s="54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66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ht="15.75" customHeight="1">
      <c r="A82" s="54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66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ht="15.75" customHeight="1">
      <c r="A83" s="54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66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ht="15.75" customHeight="1">
      <c r="A84" s="54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66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ht="15.75" customHeight="1">
      <c r="A85" s="54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66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ht="15.75" customHeight="1">
      <c r="A86" s="54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66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ht="15.75" customHeight="1">
      <c r="A87" s="54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66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ht="15.75" customHeight="1">
      <c r="A88" s="54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66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ht="15.75" customHeight="1">
      <c r="A89" s="54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66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ht="15.75" customHeight="1">
      <c r="A90" s="54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66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  <row r="91" ht="15.75" customHeight="1">
      <c r="A91" s="54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66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</row>
    <row r="92" ht="15.75" customHeight="1">
      <c r="A92" s="54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66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 ht="15.75" customHeight="1">
      <c r="A93" s="54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66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</row>
    <row r="94" ht="15.75" customHeight="1">
      <c r="A94" s="54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66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</row>
    <row r="95" ht="15.75" customHeight="1">
      <c r="A95" s="54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66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ht="15.75" customHeight="1">
      <c r="A96" s="54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66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ht="15.75" customHeight="1">
      <c r="A97" s="54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66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</row>
    <row r="98" ht="15.75" customHeight="1">
      <c r="A98" s="54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66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 ht="15.75" customHeight="1">
      <c r="A99" s="54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66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  <row r="100" ht="15.75" customHeight="1">
      <c r="A100" s="54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66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</row>
    <row r="101" ht="15.75" customHeight="1">
      <c r="A101" s="54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66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</row>
    <row r="102" ht="15.75" customHeight="1">
      <c r="A102" s="54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66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</row>
    <row r="103" ht="15.75" customHeight="1">
      <c r="A103" s="54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66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 ht="15.75" customHeight="1">
      <c r="A104" s="54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66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 ht="15.75" customHeight="1">
      <c r="A105" s="54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66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</row>
    <row r="106" ht="15.75" customHeight="1">
      <c r="A106" s="54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66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</row>
    <row r="107" ht="15.75" customHeight="1">
      <c r="A107" s="54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66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</row>
    <row r="108" ht="15.75" customHeight="1">
      <c r="A108" s="54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6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</row>
    <row r="109" ht="15.75" customHeight="1">
      <c r="A109" s="54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6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</row>
    <row r="110" ht="15.75" customHeight="1">
      <c r="A110" s="54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66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</row>
    <row r="111" ht="15.75" customHeight="1">
      <c r="A111" s="54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66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</row>
    <row r="112" ht="15.75" customHeight="1">
      <c r="A112" s="54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66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</row>
    <row r="113" ht="15.75" customHeight="1">
      <c r="A113" s="54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66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</row>
    <row r="114" ht="15.75" customHeight="1">
      <c r="A114" s="54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66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</row>
    <row r="115" ht="15.75" customHeight="1">
      <c r="A115" s="54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66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</row>
    <row r="116" ht="15.75" customHeight="1">
      <c r="A116" s="54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66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</row>
    <row r="117" ht="15.75" customHeight="1">
      <c r="A117" s="54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66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</row>
    <row r="118" ht="15.75" customHeight="1">
      <c r="A118" s="54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66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</row>
    <row r="119" ht="15.75" customHeight="1">
      <c r="A119" s="54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66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</row>
    <row r="120" ht="15.75" customHeight="1">
      <c r="A120" s="54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66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</row>
    <row r="121" ht="15.75" customHeight="1">
      <c r="A121" s="54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66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</row>
    <row r="122" ht="15.75" customHeight="1">
      <c r="A122" s="54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66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</row>
    <row r="123" ht="15.75" customHeight="1">
      <c r="A123" s="54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66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</row>
    <row r="124" ht="15.75" customHeight="1">
      <c r="A124" s="54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66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</row>
    <row r="125" ht="15.75" customHeight="1">
      <c r="A125" s="54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66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</row>
    <row r="126" ht="15.75" customHeight="1">
      <c r="A126" s="54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66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</row>
    <row r="127" ht="15.75" customHeight="1">
      <c r="A127" s="54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66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</row>
    <row r="128" ht="15.75" customHeight="1">
      <c r="A128" s="54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66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</row>
    <row r="129" ht="15.75" customHeight="1">
      <c r="A129" s="54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6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</row>
    <row r="130" ht="15.75" customHeight="1">
      <c r="A130" s="54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66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</row>
    <row r="131" ht="15.75" customHeight="1">
      <c r="A131" s="54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66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 ht="15.75" customHeight="1">
      <c r="A132" s="54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66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</row>
    <row r="133" ht="15.75" customHeight="1">
      <c r="A133" s="54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66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</row>
    <row r="134" ht="15.75" customHeight="1">
      <c r="A134" s="54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66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</row>
    <row r="135" ht="15.75" customHeight="1">
      <c r="A135" s="54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6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</row>
    <row r="136" ht="15.75" customHeight="1">
      <c r="A136" s="54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66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</row>
    <row r="137" ht="15.75" customHeight="1">
      <c r="A137" s="54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66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</row>
    <row r="138" ht="15.75" customHeight="1">
      <c r="A138" s="54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66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</row>
    <row r="139" ht="15.75" customHeight="1">
      <c r="A139" s="54"/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6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</row>
    <row r="140" ht="15.75" customHeight="1">
      <c r="A140" s="54"/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66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</row>
    <row r="141" ht="15.75" customHeight="1">
      <c r="A141" s="54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66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</row>
    <row r="142" ht="15.75" customHeight="1">
      <c r="A142" s="54"/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66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</row>
    <row r="143" ht="15.75" customHeight="1">
      <c r="A143" s="54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66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</row>
    <row r="144" ht="15.75" customHeight="1">
      <c r="A144" s="54"/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66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</row>
    <row r="145" ht="15.75" customHeight="1">
      <c r="A145" s="54"/>
      <c r="B145" s="39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6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</row>
    <row r="146" ht="15.75" customHeight="1">
      <c r="A146" s="54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6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</row>
    <row r="147" ht="15.75" customHeight="1">
      <c r="A147" s="54"/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66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</row>
    <row r="148" ht="15.75" customHeight="1">
      <c r="A148" s="54"/>
      <c r="B148" s="39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66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</row>
    <row r="149" ht="15.75" customHeight="1">
      <c r="A149" s="54"/>
      <c r="B149" s="39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66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</row>
    <row r="150" ht="15.75" customHeight="1">
      <c r="A150" s="54"/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66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 ht="15.75" customHeight="1">
      <c r="A151" s="54"/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66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</row>
    <row r="152" ht="15.75" customHeight="1">
      <c r="A152" s="54"/>
      <c r="B152" s="39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66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</row>
    <row r="153" ht="15.75" customHeight="1">
      <c r="A153" s="54"/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66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</row>
    <row r="154" ht="15.75" customHeight="1">
      <c r="A154" s="54"/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66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</row>
    <row r="155" ht="15.75" customHeight="1">
      <c r="A155" s="54"/>
      <c r="B155" s="39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66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</row>
    <row r="156" ht="15.75" customHeight="1">
      <c r="A156" s="54"/>
      <c r="B156" s="39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66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</row>
    <row r="157" ht="15.75" customHeight="1">
      <c r="A157" s="54"/>
      <c r="B157" s="39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66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</row>
    <row r="158" ht="15.75" customHeight="1">
      <c r="A158" s="54"/>
      <c r="B158" s="39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66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</row>
    <row r="159" ht="15.75" customHeight="1">
      <c r="A159" s="54"/>
      <c r="B159" s="39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66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</row>
    <row r="160" ht="15.75" customHeight="1">
      <c r="A160" s="54"/>
      <c r="B160" s="39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66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</row>
    <row r="161" ht="15.75" customHeight="1">
      <c r="A161" s="54"/>
      <c r="B161" s="39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66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</row>
    <row r="162" ht="15.75" customHeight="1">
      <c r="A162" s="54"/>
      <c r="B162" s="39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66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</row>
    <row r="163" ht="15.75" customHeight="1">
      <c r="A163" s="54"/>
      <c r="B163" s="39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66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</row>
    <row r="164" ht="15.75" customHeight="1">
      <c r="A164" s="54"/>
      <c r="B164" s="39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66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</row>
    <row r="165" ht="15.75" customHeight="1">
      <c r="A165" s="54"/>
      <c r="B165" s="39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66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</row>
    <row r="166" ht="15.75" customHeight="1">
      <c r="A166" s="54"/>
      <c r="B166" s="39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66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 ht="15.75" customHeight="1">
      <c r="A167" s="54"/>
      <c r="B167" s="39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66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 ht="15.75" customHeight="1">
      <c r="A168" s="54"/>
      <c r="B168" s="39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66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ht="15.75" customHeight="1">
      <c r="A169" s="54"/>
      <c r="B169" s="39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66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 ht="15.75" customHeight="1">
      <c r="A170" s="54"/>
      <c r="B170" s="39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66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ht="15.75" customHeight="1">
      <c r="A171" s="54"/>
      <c r="B171" s="39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66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 ht="15.75" customHeight="1">
      <c r="A172" s="54"/>
      <c r="B172" s="39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66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 ht="15.75" customHeight="1">
      <c r="A173" s="54"/>
      <c r="B173" s="39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66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 ht="15.75" customHeight="1">
      <c r="A174" s="54"/>
      <c r="B174" s="39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66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 ht="15.75" customHeight="1">
      <c r="A175" s="54"/>
      <c r="B175" s="39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66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 ht="15.75" customHeight="1">
      <c r="A176" s="54"/>
      <c r="B176" s="39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66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 ht="15.75" customHeight="1">
      <c r="A177" s="54"/>
      <c r="B177" s="39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66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 ht="15.75" customHeight="1">
      <c r="A178" s="54"/>
      <c r="B178" s="39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66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 ht="15.75" customHeight="1">
      <c r="A179" s="54"/>
      <c r="B179" s="39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66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 ht="15.75" customHeight="1">
      <c r="A180" s="54"/>
      <c r="B180" s="39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66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 ht="15.75" customHeight="1">
      <c r="A181" s="54"/>
      <c r="B181" s="39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66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 ht="15.75" customHeight="1">
      <c r="A182" s="54"/>
      <c r="B182" s="39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6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 ht="15.75" customHeight="1">
      <c r="A183" s="54"/>
      <c r="B183" s="39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6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 ht="15.75" customHeight="1">
      <c r="A184" s="54"/>
      <c r="B184" s="39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66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 ht="15.75" customHeight="1">
      <c r="A185" s="54"/>
      <c r="B185" s="39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66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ht="15.75" customHeight="1">
      <c r="A186" s="54"/>
      <c r="B186" s="39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66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ht="15.75" customHeight="1">
      <c r="A187" s="54"/>
      <c r="B187" s="39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66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ht="15.75" customHeight="1">
      <c r="A188" s="54"/>
      <c r="B188" s="39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66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 ht="15.75" customHeight="1">
      <c r="A189" s="54"/>
      <c r="B189" s="39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66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 ht="15.75" customHeight="1">
      <c r="A190" s="54"/>
      <c r="B190" s="39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66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ht="15.75" customHeight="1">
      <c r="A191" s="54"/>
      <c r="B191" s="39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66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 ht="15.75" customHeight="1">
      <c r="A192" s="54"/>
      <c r="B192" s="39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66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 ht="15.75" customHeight="1">
      <c r="A193" s="54"/>
      <c r="B193" s="39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66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 ht="15.75" customHeight="1">
      <c r="A194" s="54"/>
      <c r="B194" s="39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66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 ht="15.75" customHeight="1">
      <c r="A195" s="54"/>
      <c r="B195" s="39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66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 ht="15.75" customHeight="1">
      <c r="A196" s="54"/>
      <c r="B196" s="39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66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 ht="15.75" customHeight="1">
      <c r="A197" s="54"/>
      <c r="B197" s="39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66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 ht="15.75" customHeight="1">
      <c r="A198" s="54"/>
      <c r="B198" s="39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66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 ht="15.75" customHeight="1">
      <c r="A199" s="54"/>
      <c r="B199" s="39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66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ht="15.75" customHeight="1">
      <c r="A200" s="54"/>
      <c r="B200" s="39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66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 ht="15.75" customHeight="1">
      <c r="A201" s="54"/>
      <c r="B201" s="39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66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 ht="15.75" customHeight="1">
      <c r="A202" s="54"/>
      <c r="B202" s="39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66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 ht="15.75" customHeight="1">
      <c r="A203" s="54"/>
      <c r="B203" s="39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66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 ht="15.75" customHeight="1">
      <c r="A204" s="54"/>
      <c r="B204" s="39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66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ht="15.75" customHeight="1">
      <c r="A205" s="54"/>
      <c r="B205" s="39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66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 ht="15.75" customHeight="1">
      <c r="A206" s="54"/>
      <c r="B206" s="39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66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 ht="15.75" customHeight="1">
      <c r="A207" s="54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66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 ht="15.75" customHeight="1">
      <c r="A208" s="54"/>
      <c r="B208" s="39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66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 ht="15.75" customHeight="1">
      <c r="A209" s="54"/>
      <c r="B209" s="39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66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 ht="15.75" customHeight="1">
      <c r="A210" s="54"/>
      <c r="B210" s="39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66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 ht="15.75" customHeight="1">
      <c r="A211" s="54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66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 ht="15.75" customHeight="1">
      <c r="A212" s="54"/>
      <c r="B212" s="39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66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 ht="15.75" customHeight="1">
      <c r="A213" s="54"/>
      <c r="B213" s="39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66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 ht="15.75" customHeight="1">
      <c r="A214" s="54"/>
      <c r="B214" s="39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66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 ht="15.75" customHeight="1">
      <c r="A215" s="54"/>
      <c r="B215" s="39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66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 ht="15.75" customHeight="1">
      <c r="A216" s="54"/>
      <c r="B216" s="39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66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 ht="15.75" customHeight="1">
      <c r="A217" s="54"/>
      <c r="B217" s="39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66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 ht="15.75" customHeight="1">
      <c r="A218" s="54"/>
      <c r="B218" s="39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66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 ht="15.75" customHeight="1">
      <c r="A219" s="54"/>
      <c r="B219" s="39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66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 ht="15.75" customHeight="1">
      <c r="A220" s="54"/>
      <c r="B220" s="39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66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 ht="15.75" customHeight="1">
      <c r="A221" s="54"/>
      <c r="B221" s="39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66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 ht="15.75" customHeight="1">
      <c r="A222" s="54"/>
      <c r="B222" s="39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66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 ht="15.75" customHeight="1">
      <c r="A223" s="54"/>
      <c r="B223" s="39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66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 ht="15.75" customHeight="1">
      <c r="A224" s="54"/>
      <c r="B224" s="39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66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 ht="15.75" customHeight="1">
      <c r="A225" s="54"/>
      <c r="B225" s="39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66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 ht="15.75" customHeight="1">
      <c r="A226" s="54"/>
      <c r="B226" s="3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66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 ht="15.75" customHeight="1">
      <c r="A227" s="54"/>
      <c r="B227" s="3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66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ht="15.75" customHeight="1">
      <c r="A228" s="54"/>
      <c r="B228" s="3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66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 ht="15.75" customHeight="1">
      <c r="A229" s="54"/>
      <c r="B229" s="3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66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 ht="15.75" customHeight="1">
      <c r="A230" s="54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66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 ht="15.75" customHeight="1">
      <c r="A231" s="54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66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 ht="15.75" customHeight="1">
      <c r="A232" s="54"/>
      <c r="B232" s="3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66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 ht="15.75" customHeight="1">
      <c r="A233" s="54"/>
      <c r="B233" s="3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66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 ht="15.75" customHeight="1">
      <c r="A234" s="54"/>
      <c r="B234" s="3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66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 ht="15.75" customHeight="1">
      <c r="A235" s="54"/>
      <c r="B235" s="3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66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 ht="15.75" customHeight="1">
      <c r="A236" s="54"/>
      <c r="B236" s="3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66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 ht="15.75" customHeight="1">
      <c r="A237" s="54"/>
      <c r="B237" s="3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66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 ht="15.75" customHeight="1">
      <c r="A238" s="54"/>
      <c r="B238" s="3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66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 ht="15.75" customHeight="1">
      <c r="A239" s="54"/>
      <c r="B239" s="3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66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ht="15.75" customHeight="1">
      <c r="A240" s="54"/>
      <c r="B240" s="3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66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 ht="15.75" customHeight="1">
      <c r="A241" s="54"/>
      <c r="B241" s="3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66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 ht="15.75" customHeight="1">
      <c r="A242" s="54"/>
      <c r="B242" s="3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66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 ht="15.75" customHeight="1">
      <c r="A243" s="54"/>
      <c r="B243" s="3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66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 ht="15.75" customHeight="1">
      <c r="A244" s="54"/>
      <c r="B244" s="3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66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 ht="15.75" customHeight="1">
      <c r="A245" s="54"/>
      <c r="B245" s="3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66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 ht="15.75" customHeight="1">
      <c r="A246" s="54"/>
      <c r="B246" s="3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66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 ht="15.75" customHeight="1">
      <c r="A247" s="54"/>
      <c r="B247" s="3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66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 ht="15.75" customHeight="1">
      <c r="A248" s="54"/>
      <c r="B248" s="39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66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3:AA3">
    <cfRule type="cellIs" dxfId="1" priority="1" operator="lessThan">
      <formula>0</formula>
    </cfRule>
  </conditionalFormatting>
  <conditionalFormatting sqref="A2:AA2 A4:AA4">
    <cfRule type="cellIs" dxfId="0" priority="2" operator="lessThan">
      <formula>0</formula>
    </cfRule>
  </conditionalFormatting>
  <hyperlinks>
    <hyperlink r:id="rId1" ref="A1"/>
  </hyperlinks>
  <printOptions/>
  <pageMargins bottom="1.0" footer="0.0" header="0.0" left="0.75" right="0.75" top="1.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5" t="s">
        <v>2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ht="25.5" customHeight="1">
      <c r="A2" s="9" t="s">
        <v>3</v>
      </c>
      <c r="B2" s="11">
        <f>IF(B$1&gt;=DATE(YEAR(TODAY()),MONTH(TODAY()),1),"",IF(SUM('⚙️ Budgets'!B2)-SUM(Reel!B2)=0,"",SUM('⚙️ Budgets'!B2)-SUM(Reel!B2)))*-1</f>
        <v>0</v>
      </c>
      <c r="C2" s="11">
        <f>IF(C$1&gt;=DATE(YEAR(TODAY()),MONTH(TODAY()),1),"",IF(SUM('⚙️ Budgets'!C2)-SUM(Reel!C2)=0,"",SUM('⚙️ Budgets'!C2)-SUM(Reel!C2)))*-1</f>
        <v>0</v>
      </c>
      <c r="D2" s="11">
        <f>IF(D$1&gt;=DATE(YEAR(TODAY()),MONTH(TODAY()),1),"",IF(SUM('⚙️ Budgets'!D2)-SUM(Reel!D2)=0,"",SUM('⚙️ Budgets'!D2)-SUM(Reel!D2)))*-1</f>
        <v>0</v>
      </c>
      <c r="E2" s="11">
        <f>IF(E$1&gt;=DATE(YEAR(TODAY()),MONTH(TODAY()),1),"",IF(SUM('⚙️ Budgets'!E2)-SUM(Reel!E2)=0,"",SUM('⚙️ Budgets'!E2)-SUM(Reel!E2)))*-1</f>
        <v>0</v>
      </c>
      <c r="F2" s="11">
        <f>IF(F$1&gt;=DATE(YEAR(TODAY()),MONTH(TODAY()),1),"",IF(SUM('⚙️ Budgets'!F2)-SUM(Reel!F2)=0,"",SUM('⚙️ Budgets'!F2)-SUM(Reel!F2)))*-1</f>
        <v>0</v>
      </c>
      <c r="G2" s="11">
        <f>IF(G$1&gt;=DATE(YEAR(TODAY()),MONTH(TODAY()),1),"",IF(SUM('⚙️ Budgets'!G2)-SUM(Reel!G2)=0,"",SUM('⚙️ Budgets'!G2)-SUM(Reel!G2)))*-1</f>
        <v>0</v>
      </c>
      <c r="H2" s="11">
        <f>IF(H$1&gt;=DATE(YEAR(TODAY()),MONTH(TODAY()),1),"",IF(SUM('⚙️ Budgets'!H2)-SUM(Reel!H2)=0,"",SUM('⚙️ Budgets'!H2)-SUM(Reel!H2)))*-1</f>
        <v>0</v>
      </c>
      <c r="I2" s="11">
        <f>IF(I$1&gt;=DATE(YEAR(TODAY()),MONTH(TODAY()),1),"",IF(SUM('⚙️ Budgets'!I2)-SUM(Reel!I2)=0,"",SUM('⚙️ Budgets'!I2)-SUM(Reel!I2)))*-1</f>
        <v>0</v>
      </c>
      <c r="J2" s="11">
        <f>IF(J$1&gt;=DATE(YEAR(TODAY()),MONTH(TODAY()),1),"",IF(SUM('⚙️ Budgets'!J2)-SUM(Reel!J2)=0,"",SUM('⚙️ Budgets'!J2)-SUM(Reel!J2)))*-1</f>
        <v>0</v>
      </c>
      <c r="K2" s="11">
        <f>IF(K$1&gt;=DATE(YEAR(TODAY()),MONTH(TODAY()),1),"",IF(SUM('⚙️ Budgets'!K2)-SUM(Reel!K2)=0,"",SUM('⚙️ Budgets'!K2)-SUM(Reel!K2)))*-1</f>
        <v>0</v>
      </c>
      <c r="L2" s="11">
        <f>IF(L$1&gt;=DATE(YEAR(TODAY()),MONTH(TODAY()),1),"",IF(SUM('⚙️ Budgets'!L2)-SUM(Reel!L2)=0,"",SUM('⚙️ Budgets'!L2)-SUM(Reel!L2)))*-1</f>
        <v>0</v>
      </c>
      <c r="M2" s="11">
        <f>IF(M$1&gt;=DATE(YEAR(TODAY()),MONTH(TODAY()),1),"",IF(SUM('⚙️ Budgets'!M2)-SUM(Reel!M2)=0,"",SUM('⚙️ Budgets'!M2)-SUM(Reel!M2)))*-1</f>
        <v>0</v>
      </c>
      <c r="N2" s="53" t="str">
        <f>IF(SUM(B2)=0,"",SUM(B2))</f>
        <v/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ht="25.5" customHeight="1">
      <c r="A3" s="15" t="s">
        <v>19</v>
      </c>
      <c r="B3" s="16">
        <f>IF(B$1&gt;=DATE(YEAR(TODAY()),MONTH(TODAY()),1),"",IF(SUM('⚙️ Budgets'!B3)-SUM(Reel!B3)=0,"",SUM('⚙️ Budgets'!B3)-SUM(Reel!B3)))*-1</f>
        <v>0</v>
      </c>
      <c r="C3" s="16">
        <f>IF(C$1&gt;=DATE(YEAR(TODAY()),MONTH(TODAY()),1),"",IF(SUM('⚙️ Budgets'!C3)-SUM(Reel!C3)=0,"",SUM('⚙️ Budgets'!C3)-SUM(Reel!C3)))*-1</f>
        <v>0</v>
      </c>
      <c r="D3" s="16">
        <f>IF(D$1&gt;=DATE(YEAR(TODAY()),MONTH(TODAY()),1),"",IF(SUM('⚙️ Budgets'!D3)-SUM(Reel!D3)=0,"",SUM('⚙️ Budgets'!D3)-SUM(Reel!D3)))*-1</f>
        <v>0</v>
      </c>
      <c r="E3" s="16">
        <f>IF(E$1&gt;=DATE(YEAR(TODAY()),MONTH(TODAY()),1),"",IF(SUM('⚙️ Budgets'!E3)-SUM(Reel!E3)=0,"",SUM('⚙️ Budgets'!E3)-SUM(Reel!E3)))*-1</f>
        <v>0</v>
      </c>
      <c r="F3" s="16">
        <f>IF(F$1&gt;=DATE(YEAR(TODAY()),MONTH(TODAY()),1),"",IF(SUM('⚙️ Budgets'!F3)-SUM(Reel!F3)=0,"",SUM('⚙️ Budgets'!F3)-SUM(Reel!F3)))*-1</f>
        <v>0</v>
      </c>
      <c r="G3" s="16">
        <f>IF(G$1&gt;=DATE(YEAR(TODAY()),MONTH(TODAY()),1),"",IF(SUM('⚙️ Budgets'!G3)-SUM(Reel!G3)=0,"",SUM('⚙️ Budgets'!G3)-SUM(Reel!G3)))*-1</f>
        <v>0</v>
      </c>
      <c r="H3" s="16">
        <f>IF(H$1&gt;=DATE(YEAR(TODAY()),MONTH(TODAY()),1),"",IF(SUM('⚙️ Budgets'!H3)-SUM(Reel!H3)=0,"",SUM('⚙️ Budgets'!H3)-SUM(Reel!H3)))*-1</f>
        <v>0</v>
      </c>
      <c r="I3" s="16">
        <f>IF(I$1&gt;=DATE(YEAR(TODAY()),MONTH(TODAY()),1),"",IF(SUM('⚙️ Budgets'!I3)-SUM(Reel!I3)=0,"",SUM('⚙️ Budgets'!I3)-SUM(Reel!I3)))*-1</f>
        <v>0</v>
      </c>
      <c r="J3" s="16">
        <f>IF(J$1&gt;=DATE(YEAR(TODAY()),MONTH(TODAY()),1),"",IF(SUM('⚙️ Budgets'!J3)-SUM(Reel!J3)=0,"",SUM('⚙️ Budgets'!J3)-SUM(Reel!J3)))*-1</f>
        <v>0</v>
      </c>
      <c r="K3" s="16">
        <f>IF(K$1&gt;=DATE(YEAR(TODAY()),MONTH(TODAY()),1),"",IF(SUM('⚙️ Budgets'!K3)-SUM(Reel!K3)=0,"",SUM('⚙️ Budgets'!K3)-SUM(Reel!K3)))*-1</f>
        <v>0</v>
      </c>
      <c r="L3" s="16">
        <f>IF(L$1&gt;=DATE(YEAR(TODAY()),MONTH(TODAY()),1),"",IF(SUM('⚙️ Budgets'!L3)-SUM(Reel!L3)=0,"",SUM('⚙️ Budgets'!L3)-SUM(Reel!L3)))*-1</f>
        <v>0</v>
      </c>
      <c r="M3" s="16">
        <f>IF(M$1&gt;=DATE(YEAR(TODAY()),MONTH(TODAY()),1),"",IF(SUM('⚙️ Budgets'!M3)-SUM(Reel!M3)=0,"",SUM('⚙️ Budgets'!M3)-SUM(Reel!M3)))*-1</f>
        <v>0</v>
      </c>
      <c r="N3" s="67" t="str">
        <f>IF(SUM(B3:M3)=0,"",SUM(B3:M3))</f>
        <v/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ht="25.5" customHeight="1">
      <c r="A4" s="24" t="s">
        <v>29</v>
      </c>
      <c r="B4" s="68">
        <f>IF(B$1&gt;=DATE(YEAR(TODAY()),MONTH(TODAY()),1),"",IF(SUM('⚙️ Budgets'!B4)-SUM(Reel!B4)=0,"",SUM('⚙️ Budgets'!B4)-SUM(Reel!B4)))*-1</f>
        <v>0</v>
      </c>
      <c r="C4" s="68">
        <f>IF(C$1&gt;=DATE(YEAR(TODAY()),MONTH(TODAY()),1),"",IF(SUM('⚙️ Budgets'!C4)-SUM(Reel!C4)=0,"",SUM('⚙️ Budgets'!C4)-SUM(Reel!C4)))*-1</f>
        <v>0</v>
      </c>
      <c r="D4" s="68">
        <f>IF(D$1&gt;=DATE(YEAR(TODAY()),MONTH(TODAY()),1),"",IF(SUM('⚙️ Budgets'!D4)-SUM(Reel!D4)=0,"",SUM('⚙️ Budgets'!D4)-SUM(Reel!D4)))*-1</f>
        <v>0</v>
      </c>
      <c r="E4" s="68">
        <f>IF(E$1&gt;=DATE(YEAR(TODAY()),MONTH(TODAY()),1),"",IF(SUM('⚙️ Budgets'!E4)-SUM(Reel!E4)=0,"",SUM('⚙️ Budgets'!E4)-SUM(Reel!E4)))*-1</f>
        <v>0</v>
      </c>
      <c r="F4" s="68">
        <f>IF(F$1&gt;=DATE(YEAR(TODAY()),MONTH(TODAY()),1),"",IF(SUM('⚙️ Budgets'!F4)-SUM(Reel!F4)=0,"",SUM('⚙️ Budgets'!F4)-SUM(Reel!F4)))*-1</f>
        <v>0</v>
      </c>
      <c r="G4" s="68">
        <f>IF(G$1&gt;=DATE(YEAR(TODAY()),MONTH(TODAY()),1),"",IF(SUM('⚙️ Budgets'!G4)-SUM(Reel!G4)=0,"",SUM('⚙️ Budgets'!G4)-SUM(Reel!G4)))*-1</f>
        <v>0</v>
      </c>
      <c r="H4" s="68">
        <f>IF(H$1&gt;=DATE(YEAR(TODAY()),MONTH(TODAY()),1),"",IF(SUM('⚙️ Budgets'!H4)-SUM(Reel!H4)=0,"",SUM('⚙️ Budgets'!H4)-SUM(Reel!H4)))*-1</f>
        <v>0</v>
      </c>
      <c r="I4" s="68">
        <f>IF(I$1&gt;=DATE(YEAR(TODAY()),MONTH(TODAY()),1),"",IF(SUM('⚙️ Budgets'!I4)-SUM(Reel!I4)=0,"",SUM('⚙️ Budgets'!I4)-SUM(Reel!I4)))*-1</f>
        <v>0</v>
      </c>
      <c r="J4" s="68">
        <f>IF(J$1&gt;=DATE(YEAR(TODAY()),MONTH(TODAY()),1),"",IF(SUM('⚙️ Budgets'!J4)-SUM(Reel!J4)=0,"",SUM('⚙️ Budgets'!J4)-SUM(Reel!J4)))*-1</f>
        <v>0</v>
      </c>
      <c r="K4" s="68">
        <f>IF(K$1&gt;=DATE(YEAR(TODAY()),MONTH(TODAY()),1),"",IF(SUM('⚙️ Budgets'!K4)-SUM(Reel!K4)=0,"",SUM('⚙️ Budgets'!K4)-SUM(Reel!K4)))*-1</f>
        <v>0</v>
      </c>
      <c r="L4" s="68">
        <f>IF(L$1&gt;=DATE(YEAR(TODAY()),MONTH(TODAY()),1),"",IF(SUM('⚙️ Budgets'!L4)-SUM(Reel!L4)=0,"",SUM('⚙️ Budgets'!L4)-SUM(Reel!L4)))*-1</f>
        <v>0</v>
      </c>
      <c r="M4" s="68">
        <f>IF(M$1&gt;=DATE(YEAR(TODAY()),MONTH(TODAY()),1),"",IF(SUM('⚙️ Budgets'!M4)-SUM(Reel!M4)=0,"",SUM('⚙️ Budgets'!M4)-SUM(Reel!M4)))*-1</f>
        <v>0</v>
      </c>
      <c r="N4" s="69" t="str">
        <f>IF(SUM(N2)+SUM(N3)=0,"",SUM(N2)+SUM(N3))</f>
        <v/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5.5" customHeight="1">
      <c r="A5" s="29" t="s">
        <v>7</v>
      </c>
      <c r="B5" s="70" t="str">
        <f>IF(B$1&gt;=DATE(YEAR(TODAY()),MONTH(TODAY()),1),"",IF(SUM('⚙️ Budgets'!B5)-SUM(Reel!B5)=0,"",SUM('⚙️ Budgets'!B5)-SUM(Reel!B5)))</f>
        <v/>
      </c>
      <c r="C5" s="70" t="str">
        <f>IF(C$1&gt;=DATE(YEAR(TODAY()),MONTH(TODAY()),1),"",IF(SUM('⚙️ Budgets'!C5)-SUM(Reel!C5)=0,"",SUM('⚙️ Budgets'!C5)-SUM(Reel!C5)))</f>
        <v/>
      </c>
      <c r="D5" s="70" t="str">
        <f>IF(D$1&gt;=DATE(YEAR(TODAY()),MONTH(TODAY()),1),"",IF(SUM('⚙️ Budgets'!D5)-SUM(Reel!D5)=0,"",SUM('⚙️ Budgets'!D5)-SUM(Reel!D5)))</f>
        <v/>
      </c>
      <c r="E5" s="70" t="str">
        <f>IF(E$1&gt;=DATE(YEAR(TODAY()),MONTH(TODAY()),1),"",IF(SUM('⚙️ Budgets'!E5)-SUM(Reel!E5)=0,"",SUM('⚙️ Budgets'!E5)-SUM(Reel!E5)))</f>
        <v/>
      </c>
      <c r="F5" s="70" t="str">
        <f>IF(F$1&gt;=DATE(YEAR(TODAY()),MONTH(TODAY()),1),"",IF(SUM('⚙️ Budgets'!F5)-SUM(Reel!F5)=0,"",SUM('⚙️ Budgets'!F5)-SUM(Reel!F5)))</f>
        <v/>
      </c>
      <c r="G5" s="70" t="str">
        <f>IF(G$1&gt;=DATE(YEAR(TODAY()),MONTH(TODAY()),1),"",IF(SUM('⚙️ Budgets'!G5)-SUM(Reel!G5)=0,"",SUM('⚙️ Budgets'!G5)-SUM(Reel!G5)))</f>
        <v/>
      </c>
      <c r="H5" s="70" t="str">
        <f>IF(H$1&gt;=DATE(YEAR(TODAY()),MONTH(TODAY()),1),"",IF(SUM('⚙️ Budgets'!H5)-SUM(Reel!H5)=0,"",SUM('⚙️ Budgets'!H5)-SUM(Reel!H5)))</f>
        <v/>
      </c>
      <c r="I5" s="70" t="str">
        <f>IF(I$1&gt;=DATE(YEAR(TODAY()),MONTH(TODAY()),1),"",IF(SUM('⚙️ Budgets'!I5)-SUM(Reel!I5)=0,"",SUM('⚙️ Budgets'!I5)-SUM(Reel!I5)))</f>
        <v/>
      </c>
      <c r="J5" s="70" t="str">
        <f>IF(J$1&gt;=DATE(YEAR(TODAY()),MONTH(TODAY()),1),"",IF(SUM('⚙️ Budgets'!J5)-SUM(Reel!J5)=0,"",SUM('⚙️ Budgets'!J5)-SUM(Reel!J5)))</f>
        <v/>
      </c>
      <c r="K5" s="70" t="str">
        <f>IF(K$1&gt;=DATE(YEAR(TODAY()),MONTH(TODAY()),1),"",IF(SUM('⚙️ Budgets'!K5)-SUM(Reel!K5)=0,"",SUM('⚙️ Budgets'!K5)-SUM(Reel!K5)))</f>
        <v/>
      </c>
      <c r="L5" s="70" t="str">
        <f>IF(L$1&gt;=DATE(YEAR(TODAY()),MONTH(TODAY()),1),"",IF(SUM('⚙️ Budgets'!L5)-SUM(Reel!L5)=0,"",SUM('⚙️ Budgets'!L5)-SUM(Reel!L5)))</f>
        <v/>
      </c>
      <c r="M5" s="70" t="str">
        <f>IF(M$1&gt;=DATE(YEAR(TODAY()),MONTH(TODAY()),1),"",IF(SUM('⚙️ Budgets'!M5)-SUM(Reel!M5)=0,"",SUM('⚙️ Budgets'!M5)-SUM(Reel!M5)))</f>
        <v/>
      </c>
      <c r="N5" s="71" t="str">
        <f t="shared" ref="N5:N48" si="1">IF(SUM(B5:M5)=0,"",SUM(B5:M5))</f>
        <v/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</row>
    <row r="6" ht="25.5" customHeight="1">
      <c r="A6" s="20" t="s">
        <v>8</v>
      </c>
      <c r="B6" s="72" t="str">
        <f>IF(B$1&gt;=DATE(YEAR(TODAY()),MONTH(TODAY()),1),"",IF(SUM(Reel!B6)-SUM('⚙️ Budgets'!B6)=0,"",SUM(Reel!B6)-SUM('⚙️ Budgets'!B6)))</f>
        <v/>
      </c>
      <c r="C6" s="72" t="str">
        <f>IF(C$1&gt;=DATE(YEAR(TODAY()),MONTH(TODAY()),1),"",IF(SUM(Reel!C6)-SUM('⚙️ Budgets'!C6)=0,"",SUM(Reel!C6)-SUM('⚙️ Budgets'!C6)))</f>
        <v/>
      </c>
      <c r="D6" s="72" t="str">
        <f>IF(D$1&gt;=DATE(YEAR(TODAY()),MONTH(TODAY()),1),"",IF(SUM(Reel!D6)-SUM('⚙️ Budgets'!D6)=0,"",SUM(Reel!D6)-SUM('⚙️ Budgets'!D6)))</f>
        <v/>
      </c>
      <c r="E6" s="72" t="str">
        <f>IF(E$1&gt;=DATE(YEAR(TODAY()),MONTH(TODAY()),1),"",IF(SUM(Reel!E6)-SUM('⚙️ Budgets'!E6)=0,"",SUM(Reel!E6)-SUM('⚙️ Budgets'!E6)))</f>
        <v/>
      </c>
      <c r="F6" s="72" t="str">
        <f>IF(F$1&gt;=DATE(YEAR(TODAY()),MONTH(TODAY()),1),"",IF(SUM(Reel!F6)-SUM('⚙️ Budgets'!F6)=0,"",SUM(Reel!F6)-SUM('⚙️ Budgets'!F6)))</f>
        <v/>
      </c>
      <c r="G6" s="72" t="str">
        <f>IF(G$1&gt;=DATE(YEAR(TODAY()),MONTH(TODAY()),1),"",IF(SUM(Reel!G6)-SUM('⚙️ Budgets'!G6)=0,"",SUM(Reel!G6)-SUM('⚙️ Budgets'!G6)))</f>
        <v/>
      </c>
      <c r="H6" s="72" t="str">
        <f>IF(H$1&gt;=DATE(YEAR(TODAY()),MONTH(TODAY()),1),"",IF(SUM(Reel!H6)-SUM('⚙️ Budgets'!H6)=0,"",SUM(Reel!H6)-SUM('⚙️ Budgets'!H6)))</f>
        <v/>
      </c>
      <c r="I6" s="72" t="str">
        <f>IF(I$1&gt;=DATE(YEAR(TODAY()),MONTH(TODAY()),1),"",IF(SUM(Reel!I6)-SUM('⚙️ Budgets'!I6)=0,"",SUM(Reel!I6)-SUM('⚙️ Budgets'!I6)))</f>
        <v/>
      </c>
      <c r="J6" s="72" t="str">
        <f>IF(J$1&gt;=DATE(YEAR(TODAY()),MONTH(TODAY()),1),"",IF(SUM(Reel!J6)-SUM('⚙️ Budgets'!J6)=0,"",SUM(Reel!J6)-SUM('⚙️ Budgets'!J6)))</f>
        <v/>
      </c>
      <c r="K6" s="72" t="str">
        <f>IF(K$1&gt;=DATE(YEAR(TODAY()),MONTH(TODAY()),1),"",IF(SUM(Reel!K6)-SUM('⚙️ Budgets'!K6)=0,"",SUM(Reel!K6)-SUM('⚙️ Budgets'!K6)))</f>
        <v/>
      </c>
      <c r="L6" s="72" t="str">
        <f>IF(L$1&gt;=DATE(YEAR(TODAY()),MONTH(TODAY()),1),"",IF(SUM(Reel!L6)-SUM('⚙️ Budgets'!L6)=0,"",SUM(Reel!L6)-SUM('⚙️ Budgets'!L6)))</f>
        <v/>
      </c>
      <c r="M6" s="72" t="str">
        <f>IF(M$1&gt;=DATE(YEAR(TODAY()),MONTH(TODAY()),1),"",IF(SUM(Reel!M6)-SUM('⚙️ Budgets'!M6)=0,"",SUM(Reel!M6)-SUM('⚙️ Budgets'!M6)))</f>
        <v/>
      </c>
      <c r="N6" s="73" t="str">
        <f t="shared" si="1"/>
        <v/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ht="25.5" customHeight="1">
      <c r="A7" s="54" t="str">
        <f>'⚙️ Budgets'!A7</f>
        <v>Ventes &amp; prestations</v>
      </c>
      <c r="B7" s="39" t="str">
        <f>IF(B$1&gt;=DATE(YEAR(TODAY()),MONTH(TODAY()),1),"",IF(SUM(Reel!B7)-SUM('⚙️ Budgets'!B7)=0,"",SUM(Reel!B7)-SUM('⚙️ Budgets'!B7)))</f>
        <v/>
      </c>
      <c r="C7" s="39" t="str">
        <f>IF(C$1&gt;=DATE(YEAR(TODAY()),MONTH(TODAY()),1),"",IF(SUM(Reel!C7)-SUM('⚙️ Budgets'!C7)=0,"",SUM(Reel!C7)-SUM('⚙️ Budgets'!C7)))</f>
        <v/>
      </c>
      <c r="D7" s="39" t="str">
        <f>IF(D$1&gt;=DATE(YEAR(TODAY()),MONTH(TODAY()),1),"",IF(SUM(Reel!D7)-SUM('⚙️ Budgets'!D7)=0,"",SUM(Reel!D7)-SUM('⚙️ Budgets'!D7)))</f>
        <v/>
      </c>
      <c r="E7" s="39" t="str">
        <f>IF(E$1&gt;=DATE(YEAR(TODAY()),MONTH(TODAY()),1),"",IF(SUM(Reel!E7)-SUM('⚙️ Budgets'!E7)=0,"",SUM(Reel!E7)-SUM('⚙️ Budgets'!E7)))</f>
        <v/>
      </c>
      <c r="F7" s="39" t="str">
        <f>IF(F$1&gt;=DATE(YEAR(TODAY()),MONTH(TODAY()),1),"",IF(SUM(Reel!F7)-SUM('⚙️ Budgets'!F7)=0,"",SUM(Reel!F7)-SUM('⚙️ Budgets'!F7)))</f>
        <v/>
      </c>
      <c r="G7" s="39" t="str">
        <f>IF(G$1&gt;=DATE(YEAR(TODAY()),MONTH(TODAY()),1),"",IF(SUM(Reel!G7)-SUM('⚙️ Budgets'!G7)=0,"",SUM(Reel!G7)-SUM('⚙️ Budgets'!G7)))</f>
        <v/>
      </c>
      <c r="H7" s="39" t="str">
        <f>IF(H$1&gt;=DATE(YEAR(TODAY()),MONTH(TODAY()),1),"",IF(SUM(Reel!H7)-SUM('⚙️ Budgets'!H7)=0,"",SUM(Reel!H7)-SUM('⚙️ Budgets'!H7)))</f>
        <v/>
      </c>
      <c r="I7" s="39" t="str">
        <f>IF(I$1&gt;=DATE(YEAR(TODAY()),MONTH(TODAY()),1),"",IF(SUM(Reel!I7)-SUM('⚙️ Budgets'!I7)=0,"",SUM(Reel!I7)-SUM('⚙️ Budgets'!I7)))</f>
        <v/>
      </c>
      <c r="J7" s="39" t="str">
        <f>IF(J$1&gt;=DATE(YEAR(TODAY()),MONTH(TODAY()),1),"",IF(SUM(Reel!J7)-SUM('⚙️ Budgets'!J7)=0,"",SUM(Reel!J7)-SUM('⚙️ Budgets'!J7)))</f>
        <v/>
      </c>
      <c r="K7" s="39" t="str">
        <f>IF(K$1&gt;=DATE(YEAR(TODAY()),MONTH(TODAY()),1),"",IF(SUM(Reel!K7)-SUM('⚙️ Budgets'!K7)=0,"",SUM(Reel!K7)-SUM('⚙️ Budgets'!K7)))</f>
        <v/>
      </c>
      <c r="L7" s="39" t="str">
        <f>IF(L$1&gt;=DATE(YEAR(TODAY()),MONTH(TODAY()),1),"",IF(SUM(Reel!L7)-SUM('⚙️ Budgets'!L7)=0,"",SUM(Reel!L7)-SUM('⚙️ Budgets'!L7)))</f>
        <v/>
      </c>
      <c r="M7" s="39" t="str">
        <f>IF(M$1&gt;=DATE(YEAR(TODAY()),MONTH(TODAY()),1),"",IF(SUM(Reel!M7)-SUM('⚙️ Budgets'!M7)=0,"",SUM(Reel!M7)-SUM('⚙️ Budgets'!M7)))</f>
        <v/>
      </c>
      <c r="N7" s="36" t="str">
        <f t="shared" si="1"/>
        <v/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ht="25.5" customHeight="1">
      <c r="A8" s="54" t="str">
        <f>'⚙️ Budgets'!A8</f>
        <v>Subventions &amp; aides</v>
      </c>
      <c r="B8" s="39" t="str">
        <f>IF(B$1&gt;=DATE(YEAR(TODAY()),MONTH(TODAY()),1),"",IF(SUM(Reel!B8)-SUM('⚙️ Budgets'!B8)=0,"",SUM(Reel!B8)-SUM('⚙️ Budgets'!B8)))</f>
        <v/>
      </c>
      <c r="C8" s="39" t="str">
        <f>IF(C$1&gt;=DATE(YEAR(TODAY()),MONTH(TODAY()),1),"",IF(SUM(Reel!C8)-SUM('⚙️ Budgets'!C8)=0,"",SUM(Reel!C8)-SUM('⚙️ Budgets'!C8)))</f>
        <v/>
      </c>
      <c r="D8" s="39" t="str">
        <f>IF(D$1&gt;=DATE(YEAR(TODAY()),MONTH(TODAY()),1),"",IF(SUM(Reel!D8)-SUM('⚙️ Budgets'!D8)=0,"",SUM(Reel!D8)-SUM('⚙️ Budgets'!D8)))</f>
        <v/>
      </c>
      <c r="E8" s="39" t="str">
        <f>IF(E$1&gt;=DATE(YEAR(TODAY()),MONTH(TODAY()),1),"",IF(SUM(Reel!E8)-SUM('⚙️ Budgets'!E8)=0,"",SUM(Reel!E8)-SUM('⚙️ Budgets'!E8)))</f>
        <v/>
      </c>
      <c r="F8" s="39" t="str">
        <f>IF(F$1&gt;=DATE(YEAR(TODAY()),MONTH(TODAY()),1),"",IF(SUM(Reel!F8)-SUM('⚙️ Budgets'!F8)=0,"",SUM(Reel!F8)-SUM('⚙️ Budgets'!F8)))</f>
        <v/>
      </c>
      <c r="G8" s="39" t="str">
        <f>IF(G$1&gt;=DATE(YEAR(TODAY()),MONTH(TODAY()),1),"",IF(SUM(Reel!G8)-SUM('⚙️ Budgets'!G8)=0,"",SUM(Reel!G8)-SUM('⚙️ Budgets'!G8)))</f>
        <v/>
      </c>
      <c r="H8" s="39" t="str">
        <f>IF(H$1&gt;=DATE(YEAR(TODAY()),MONTH(TODAY()),1),"",IF(SUM(Reel!H8)-SUM('⚙️ Budgets'!H8)=0,"",SUM(Reel!H8)-SUM('⚙️ Budgets'!H8)))</f>
        <v/>
      </c>
      <c r="I8" s="39" t="str">
        <f>IF(I$1&gt;=DATE(YEAR(TODAY()),MONTH(TODAY()),1),"",IF(SUM(Reel!I8)-SUM('⚙️ Budgets'!I8)=0,"",SUM(Reel!I8)-SUM('⚙️ Budgets'!I8)))</f>
        <v/>
      </c>
      <c r="J8" s="39" t="str">
        <f>IF(J$1&gt;=DATE(YEAR(TODAY()),MONTH(TODAY()),1),"",IF(SUM(Reel!J8)-SUM('⚙️ Budgets'!J8)=0,"",SUM(Reel!J8)-SUM('⚙️ Budgets'!J8)))</f>
        <v/>
      </c>
      <c r="K8" s="39" t="str">
        <f>IF(K$1&gt;=DATE(YEAR(TODAY()),MONTH(TODAY()),1),"",IF(SUM(Reel!K8)-SUM('⚙️ Budgets'!K8)=0,"",SUM(Reel!K8)-SUM('⚙️ Budgets'!K8)))</f>
        <v/>
      </c>
      <c r="L8" s="39" t="str">
        <f>IF(L$1&gt;=DATE(YEAR(TODAY()),MONTH(TODAY()),1),"",IF(SUM(Reel!L8)-SUM('⚙️ Budgets'!L8)=0,"",SUM(Reel!L8)-SUM('⚙️ Budgets'!L8)))</f>
        <v/>
      </c>
      <c r="M8" s="39" t="str">
        <f>IF(M$1&gt;=DATE(YEAR(TODAY()),MONTH(TODAY()),1),"",IF(SUM(Reel!M8)-SUM('⚙️ Budgets'!M8)=0,"",SUM(Reel!M8)-SUM('⚙️ Budgets'!M8)))</f>
        <v/>
      </c>
      <c r="N8" s="75" t="str">
        <f t="shared" si="1"/>
        <v/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ht="25.5" customHeight="1">
      <c r="A9" s="54" t="str">
        <f>'⚙️ Budgets'!A9</f>
        <v>Remboursements</v>
      </c>
      <c r="B9" s="39" t="str">
        <f>IF(B$1&gt;=DATE(YEAR(TODAY()),MONTH(TODAY()),1),"",IF(SUM(Reel!B9)-SUM('⚙️ Budgets'!B9)=0,"",SUM(Reel!B9)-SUM('⚙️ Budgets'!B9)))</f>
        <v/>
      </c>
      <c r="C9" s="39" t="str">
        <f>IF(C$1&gt;=DATE(YEAR(TODAY()),MONTH(TODAY()),1),"",IF(SUM(Reel!C9)-SUM('⚙️ Budgets'!C9)=0,"",SUM(Reel!C9)-SUM('⚙️ Budgets'!C9)))</f>
        <v/>
      </c>
      <c r="D9" s="39" t="str">
        <f>IF(D$1&gt;=DATE(YEAR(TODAY()),MONTH(TODAY()),1),"",IF(SUM(Reel!D9)-SUM('⚙️ Budgets'!D9)=0,"",SUM(Reel!D9)-SUM('⚙️ Budgets'!D9)))</f>
        <v/>
      </c>
      <c r="E9" s="39" t="str">
        <f>IF(E$1&gt;=DATE(YEAR(TODAY()),MONTH(TODAY()),1),"",IF(SUM(Reel!E9)-SUM('⚙️ Budgets'!E9)=0,"",SUM(Reel!E9)-SUM('⚙️ Budgets'!E9)))</f>
        <v/>
      </c>
      <c r="F9" s="39" t="str">
        <f>IF(F$1&gt;=DATE(YEAR(TODAY()),MONTH(TODAY()),1),"",IF(SUM(Reel!F9)-SUM('⚙️ Budgets'!F9)=0,"",SUM(Reel!F9)-SUM('⚙️ Budgets'!F9)))</f>
        <v/>
      </c>
      <c r="G9" s="39" t="str">
        <f>IF(G$1&gt;=DATE(YEAR(TODAY()),MONTH(TODAY()),1),"",IF(SUM(Reel!G9)-SUM('⚙️ Budgets'!G9)=0,"",SUM(Reel!G9)-SUM('⚙️ Budgets'!G9)))</f>
        <v/>
      </c>
      <c r="H9" s="39" t="str">
        <f>IF(H$1&gt;=DATE(YEAR(TODAY()),MONTH(TODAY()),1),"",IF(SUM(Reel!H9)-SUM('⚙️ Budgets'!H9)=0,"",SUM(Reel!H9)-SUM('⚙️ Budgets'!H9)))</f>
        <v/>
      </c>
      <c r="I9" s="39" t="str">
        <f>IF(I$1&gt;=DATE(YEAR(TODAY()),MONTH(TODAY()),1),"",IF(SUM(Reel!I9)-SUM('⚙️ Budgets'!I9)=0,"",SUM(Reel!I9)-SUM('⚙️ Budgets'!I9)))</f>
        <v/>
      </c>
      <c r="J9" s="39" t="str">
        <f>IF(J$1&gt;=DATE(YEAR(TODAY()),MONTH(TODAY()),1),"",IF(SUM(Reel!J9)-SUM('⚙️ Budgets'!J9)=0,"",SUM(Reel!J9)-SUM('⚙️ Budgets'!J9)))</f>
        <v/>
      </c>
      <c r="K9" s="39" t="str">
        <f>IF(K$1&gt;=DATE(YEAR(TODAY()),MONTH(TODAY()),1),"",IF(SUM(Reel!K9)-SUM('⚙️ Budgets'!K9)=0,"",SUM(Reel!K9)-SUM('⚙️ Budgets'!K9)))</f>
        <v/>
      </c>
      <c r="L9" s="39" t="str">
        <f>IF(L$1&gt;=DATE(YEAR(TODAY()),MONTH(TODAY()),1),"",IF(SUM(Reel!L9)-SUM('⚙️ Budgets'!L9)=0,"",SUM(Reel!L9)-SUM('⚙️ Budgets'!L9)))</f>
        <v/>
      </c>
      <c r="M9" s="39" t="str">
        <f>IF(M$1&gt;=DATE(YEAR(TODAY()),MONTH(TODAY()),1),"",IF(SUM(Reel!M9)-SUM('⚙️ Budgets'!M9)=0,"",SUM(Reel!M9)-SUM('⚙️ Budgets'!M9)))</f>
        <v/>
      </c>
      <c r="N9" s="36" t="str">
        <f t="shared" si="1"/>
        <v/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ht="25.5" customHeight="1">
      <c r="A10" s="54" t="str">
        <f>'⚙️ Budgets'!A10</f>
        <v>Autres revenus</v>
      </c>
      <c r="B10" s="39" t="str">
        <f>IF(B$1&gt;=DATE(YEAR(TODAY()),MONTH(TODAY()),1),"",IF(SUM(Reel!B10)-SUM('⚙️ Budgets'!B10)=0,"",SUM(Reel!B10)-SUM('⚙️ Budgets'!B10)))</f>
        <v/>
      </c>
      <c r="C10" s="39" t="str">
        <f>IF(C$1&gt;=DATE(YEAR(TODAY()),MONTH(TODAY()),1),"",IF(SUM(Reel!C10)-SUM('⚙️ Budgets'!C10)=0,"",SUM(Reel!C10)-SUM('⚙️ Budgets'!C10)))</f>
        <v/>
      </c>
      <c r="D10" s="39" t="str">
        <f>IF(D$1&gt;=DATE(YEAR(TODAY()),MONTH(TODAY()),1),"",IF(SUM(Reel!D10)-SUM('⚙️ Budgets'!D10)=0,"",SUM(Reel!D10)-SUM('⚙️ Budgets'!D10)))</f>
        <v/>
      </c>
      <c r="E10" s="39" t="str">
        <f>IF(E$1&gt;=DATE(YEAR(TODAY()),MONTH(TODAY()),1),"",IF(SUM(Reel!E10)-SUM('⚙️ Budgets'!E10)=0,"",SUM(Reel!E10)-SUM('⚙️ Budgets'!E10)))</f>
        <v/>
      </c>
      <c r="F10" s="39" t="str">
        <f>IF(F$1&gt;=DATE(YEAR(TODAY()),MONTH(TODAY()),1),"",IF(SUM(Reel!F10)-SUM('⚙️ Budgets'!F10)=0,"",SUM(Reel!F10)-SUM('⚙️ Budgets'!F10)))</f>
        <v/>
      </c>
      <c r="G10" s="39" t="str">
        <f>IF(G$1&gt;=DATE(YEAR(TODAY()),MONTH(TODAY()),1),"",IF(SUM(Reel!G10)-SUM('⚙️ Budgets'!G10)=0,"",SUM(Reel!G10)-SUM('⚙️ Budgets'!G10)))</f>
        <v/>
      </c>
      <c r="H10" s="39" t="str">
        <f>IF(H$1&gt;=DATE(YEAR(TODAY()),MONTH(TODAY()),1),"",IF(SUM(Reel!H10)-SUM('⚙️ Budgets'!H10)=0,"",SUM(Reel!H10)-SUM('⚙️ Budgets'!H10)))</f>
        <v/>
      </c>
      <c r="I10" s="39" t="str">
        <f>IF(I$1&gt;=DATE(YEAR(TODAY()),MONTH(TODAY()),1),"",IF(SUM(Reel!I10)-SUM('⚙️ Budgets'!I10)=0,"",SUM(Reel!I10)-SUM('⚙️ Budgets'!I10)))</f>
        <v/>
      </c>
      <c r="J10" s="39" t="str">
        <f>IF(J$1&gt;=DATE(YEAR(TODAY()),MONTH(TODAY()),1),"",IF(SUM(Reel!J10)-SUM('⚙️ Budgets'!J10)=0,"",SUM(Reel!J10)-SUM('⚙️ Budgets'!J10)))</f>
        <v/>
      </c>
      <c r="K10" s="39" t="str">
        <f>IF(K$1&gt;=DATE(YEAR(TODAY()),MONTH(TODAY()),1),"",IF(SUM(Reel!K10)-SUM('⚙️ Budgets'!K10)=0,"",SUM(Reel!K10)-SUM('⚙️ Budgets'!K10)))</f>
        <v/>
      </c>
      <c r="L10" s="39" t="str">
        <f>IF(L$1&gt;=DATE(YEAR(TODAY()),MONTH(TODAY()),1),"",IF(SUM(Reel!L10)-SUM('⚙️ Budgets'!L10)=0,"",SUM(Reel!L10)-SUM('⚙️ Budgets'!L10)))</f>
        <v/>
      </c>
      <c r="M10" s="39" t="str">
        <f>IF(M$1&gt;=DATE(YEAR(TODAY()),MONTH(TODAY()),1),"",IF(SUM(Reel!M10)-SUM('⚙️ Budgets'!M10)=0,"",SUM(Reel!M10)-SUM('⚙️ Budgets'!M10)))</f>
        <v/>
      </c>
      <c r="N10" s="36" t="str">
        <f t="shared" si="1"/>
        <v/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ht="25.5" customHeight="1">
      <c r="A11" s="76" t="str">
        <f>'⚙️ Budgets'!A11</f>
        <v/>
      </c>
      <c r="B11" s="42" t="str">
        <f>IF(B$1&gt;=DATE(YEAR(TODAY()),MONTH(TODAY()),1),"",IF(SUM(Reel!B11)-SUM('⚙️ Budgets'!B11)=0,"",SUM(Reel!B11)-SUM('⚙️ Budgets'!B11)))</f>
        <v/>
      </c>
      <c r="C11" s="42" t="str">
        <f>IF(C$1&gt;=DATE(YEAR(TODAY()),MONTH(TODAY()),1),"",IF(SUM(Reel!C11)-SUM('⚙️ Budgets'!C11)=0,"",SUM(Reel!C11)-SUM('⚙️ Budgets'!C11)))</f>
        <v/>
      </c>
      <c r="D11" s="42" t="str">
        <f>IF(D$1&gt;=DATE(YEAR(TODAY()),MONTH(TODAY()),1),"",IF(SUM(Reel!D11)-SUM('⚙️ Budgets'!D11)=0,"",SUM(Reel!D11)-SUM('⚙️ Budgets'!D11)))</f>
        <v/>
      </c>
      <c r="E11" s="42" t="str">
        <f>IF(E$1&gt;=DATE(YEAR(TODAY()),MONTH(TODAY()),1),"",IF(SUM(Reel!E11)-SUM('⚙️ Budgets'!E11)=0,"",SUM(Reel!E11)-SUM('⚙️ Budgets'!E11)))</f>
        <v/>
      </c>
      <c r="F11" s="42" t="str">
        <f>IF(F$1&gt;=DATE(YEAR(TODAY()),MONTH(TODAY()),1),"",IF(SUM(Reel!F11)-SUM('⚙️ Budgets'!F11)=0,"",SUM(Reel!F11)-SUM('⚙️ Budgets'!F11)))</f>
        <v/>
      </c>
      <c r="G11" s="42" t="str">
        <f>IF(G$1&gt;=DATE(YEAR(TODAY()),MONTH(TODAY()),1),"",IF(SUM(Reel!G11)-SUM('⚙️ Budgets'!G11)=0,"",SUM(Reel!G11)-SUM('⚙️ Budgets'!G11)))</f>
        <v/>
      </c>
      <c r="H11" s="42" t="str">
        <f>IF(H$1&gt;=DATE(YEAR(TODAY()),MONTH(TODAY()),1),"",IF(SUM(Reel!H11)-SUM('⚙️ Budgets'!H11)=0,"",SUM(Reel!H11)-SUM('⚙️ Budgets'!H11)))</f>
        <v/>
      </c>
      <c r="I11" s="42" t="str">
        <f>IF(I$1&gt;=DATE(YEAR(TODAY()),MONTH(TODAY()),1),"",IF(SUM(Reel!I11)-SUM('⚙️ Budgets'!I11)=0,"",SUM(Reel!I11)-SUM('⚙️ Budgets'!I11)))</f>
        <v/>
      </c>
      <c r="J11" s="42" t="str">
        <f>IF(J$1&gt;=DATE(YEAR(TODAY()),MONTH(TODAY()),1),"",IF(SUM(Reel!J11)-SUM('⚙️ Budgets'!J11)=0,"",SUM(Reel!J11)-SUM('⚙️ Budgets'!J11)))</f>
        <v/>
      </c>
      <c r="K11" s="42" t="str">
        <f>IF(K$1&gt;=DATE(YEAR(TODAY()),MONTH(TODAY()),1),"",IF(SUM(Reel!K11)-SUM('⚙️ Budgets'!K11)=0,"",SUM(Reel!K11)-SUM('⚙️ Budgets'!K11)))</f>
        <v/>
      </c>
      <c r="L11" s="42" t="str">
        <f>IF(L$1&gt;=DATE(YEAR(TODAY()),MONTH(TODAY()),1),"",IF(SUM(Reel!L11)-SUM('⚙️ Budgets'!L11)=0,"",SUM(Reel!L11)-SUM('⚙️ Budgets'!L11)))</f>
        <v/>
      </c>
      <c r="M11" s="42" t="str">
        <f>IF(M$1&gt;=DATE(YEAR(TODAY()),MONTH(TODAY()),1),"",IF(SUM(Reel!M11)-SUM('⚙️ Budgets'!M11)=0,"",SUM(Reel!M11)-SUM('⚙️ Budgets'!M11)))</f>
        <v/>
      </c>
      <c r="N11" s="44" t="str">
        <f t="shared" si="1"/>
        <v/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ht="25.5" customHeight="1">
      <c r="A12" s="29" t="s">
        <v>13</v>
      </c>
      <c r="B12" s="46" t="str">
        <f>IF(B$1&gt;=DATE(YEAR(TODAY()),MONTH(TODAY()),1),"",IF(SUM(Reel!B12)-SUM('⚙️ Budgets'!B12)=0,"",SUM(Reel!B12)-SUM('⚙️ Budgets'!B12)))</f>
        <v/>
      </c>
      <c r="C12" s="46" t="str">
        <f>IF(C$1&gt;=DATE(YEAR(TODAY()),MONTH(TODAY()),1),"",IF(SUM(Reel!C12)-SUM('⚙️ Budgets'!C12)=0,"",SUM(Reel!C12)-SUM('⚙️ Budgets'!C12)))</f>
        <v/>
      </c>
      <c r="D12" s="46" t="str">
        <f>IF(D$1&gt;=DATE(YEAR(TODAY()),MONTH(TODAY()),1),"",IF(SUM(Reel!D12)-SUM('⚙️ Budgets'!D12)=0,"",SUM(Reel!D12)-SUM('⚙️ Budgets'!D12)))</f>
        <v/>
      </c>
      <c r="E12" s="46" t="str">
        <f>IF(E$1&gt;=DATE(YEAR(TODAY()),MONTH(TODAY()),1),"",IF(SUM(Reel!E12)-SUM('⚙️ Budgets'!E12)=0,"",SUM(Reel!E12)-SUM('⚙️ Budgets'!E12)))</f>
        <v/>
      </c>
      <c r="F12" s="46" t="str">
        <f>IF(F$1&gt;=DATE(YEAR(TODAY()),MONTH(TODAY()),1),"",IF(SUM(Reel!F12)-SUM('⚙️ Budgets'!F12)=0,"",SUM(Reel!F12)-SUM('⚙️ Budgets'!F12)))</f>
        <v/>
      </c>
      <c r="G12" s="46" t="str">
        <f>IF(G$1&gt;=DATE(YEAR(TODAY()),MONTH(TODAY()),1),"",IF(SUM(Reel!G12)-SUM('⚙️ Budgets'!G12)=0,"",SUM(Reel!G12)-SUM('⚙️ Budgets'!G12)))</f>
        <v/>
      </c>
      <c r="H12" s="46" t="str">
        <f>IF(H$1&gt;=DATE(YEAR(TODAY()),MONTH(TODAY()),1),"",IF(SUM(Reel!H12)-SUM('⚙️ Budgets'!H12)=0,"",SUM(Reel!H12)-SUM('⚙️ Budgets'!H12)))</f>
        <v/>
      </c>
      <c r="I12" s="46" t="str">
        <f>IF(I$1&gt;=DATE(YEAR(TODAY()),MONTH(TODAY()),1),"",IF(SUM(Reel!I12)-SUM('⚙️ Budgets'!I12)=0,"",SUM(Reel!I12)-SUM('⚙️ Budgets'!I12)))</f>
        <v/>
      </c>
      <c r="J12" s="46" t="str">
        <f>IF(J$1&gt;=DATE(YEAR(TODAY()),MONTH(TODAY()),1),"",IF(SUM(Reel!J12)-SUM('⚙️ Budgets'!J12)=0,"",SUM(Reel!J12)-SUM('⚙️ Budgets'!J12)))</f>
        <v/>
      </c>
      <c r="K12" s="46" t="str">
        <f>IF(K$1&gt;=DATE(YEAR(TODAY()),MONTH(TODAY()),1),"",IF(SUM(Reel!K12)-SUM('⚙️ Budgets'!K12)=0,"",SUM(Reel!K12)-SUM('⚙️ Budgets'!K12)))</f>
        <v/>
      </c>
      <c r="L12" s="46" t="str">
        <f>IF(L$1&gt;=DATE(YEAR(TODAY()),MONTH(TODAY()),1),"",IF(SUM(Reel!L12)-SUM('⚙️ Budgets'!L12)=0,"",SUM(Reel!L12)-SUM('⚙️ Budgets'!L12)))</f>
        <v/>
      </c>
      <c r="M12" s="46" t="str">
        <f>IF(M$1&gt;=DATE(YEAR(TODAY()),MONTH(TODAY()),1),"",IF(SUM(Reel!M12)-SUM('⚙️ Budgets'!M12)=0,"",SUM(Reel!M12)-SUM('⚙️ Budgets'!M12)))</f>
        <v/>
      </c>
      <c r="N12" s="87" t="str">
        <f t="shared" si="1"/>
        <v/>
      </c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ht="25.5" customHeight="1">
      <c r="A13" s="56" t="str">
        <f>'⚙️ Budgets'!A13</f>
        <v>Salaires &amp; rémunérations</v>
      </c>
      <c r="B13" s="39" t="str">
        <f>IF(B$1&gt;=DATE(YEAR(TODAY()),MONTH(TODAY()),1),"",IF(SUM(Reel!B13)-SUM('⚙️ Budgets'!B13)=0,"",SUM(Reel!B13)-SUM('⚙️ Budgets'!B13)))</f>
        <v/>
      </c>
      <c r="C13" s="39" t="str">
        <f>IF(C$1&gt;=DATE(YEAR(TODAY()),MONTH(TODAY()),1),"",IF(SUM(Reel!C13)-SUM('⚙️ Budgets'!C13)=0,"",SUM(Reel!C13)-SUM('⚙️ Budgets'!C13)))</f>
        <v/>
      </c>
      <c r="D13" s="39" t="str">
        <f>IF(D$1&gt;=DATE(YEAR(TODAY()),MONTH(TODAY()),1),"",IF(SUM(Reel!D13)-SUM('⚙️ Budgets'!D13)=0,"",SUM(Reel!D13)-SUM('⚙️ Budgets'!D13)))</f>
        <v/>
      </c>
      <c r="E13" s="39" t="str">
        <f>IF(E$1&gt;=DATE(YEAR(TODAY()),MONTH(TODAY()),1),"",IF(SUM(Reel!E13)-SUM('⚙️ Budgets'!E13)=0,"",SUM(Reel!E13)-SUM('⚙️ Budgets'!E13)))</f>
        <v/>
      </c>
      <c r="F13" s="39" t="str">
        <f>IF(F$1&gt;=DATE(YEAR(TODAY()),MONTH(TODAY()),1),"",IF(SUM(Reel!F13)-SUM('⚙️ Budgets'!F13)=0,"",SUM(Reel!F13)-SUM('⚙️ Budgets'!F13)))</f>
        <v/>
      </c>
      <c r="G13" s="39" t="str">
        <f>IF(G$1&gt;=DATE(YEAR(TODAY()),MONTH(TODAY()),1),"",IF(SUM(Reel!G13)-SUM('⚙️ Budgets'!G13)=0,"",SUM(Reel!G13)-SUM('⚙️ Budgets'!G13)))</f>
        <v/>
      </c>
      <c r="H13" s="39" t="str">
        <f>IF(H$1&gt;=DATE(YEAR(TODAY()),MONTH(TODAY()),1),"",IF(SUM(Reel!H13)-SUM('⚙️ Budgets'!H13)=0,"",SUM(Reel!H13)-SUM('⚙️ Budgets'!H13)))</f>
        <v/>
      </c>
      <c r="I13" s="39" t="str">
        <f>IF(I$1&gt;=DATE(YEAR(TODAY()),MONTH(TODAY()),1),"",IF(SUM(Reel!I13)-SUM('⚙️ Budgets'!I13)=0,"",SUM(Reel!I13)-SUM('⚙️ Budgets'!I13)))</f>
        <v/>
      </c>
      <c r="J13" s="39" t="str">
        <f>IF(J$1&gt;=DATE(YEAR(TODAY()),MONTH(TODAY()),1),"",IF(SUM(Reel!J13)-SUM('⚙️ Budgets'!J13)=0,"",SUM(Reel!J13)-SUM('⚙️ Budgets'!J13)))</f>
        <v/>
      </c>
      <c r="K13" s="39" t="str">
        <f>IF(K$1&gt;=DATE(YEAR(TODAY()),MONTH(TODAY()),1),"",IF(SUM(Reel!K13)-SUM('⚙️ Budgets'!K13)=0,"",SUM(Reel!K13)-SUM('⚙️ Budgets'!K13)))</f>
        <v/>
      </c>
      <c r="L13" s="39" t="str">
        <f>IF(L$1&gt;=DATE(YEAR(TODAY()),MONTH(TODAY()),1),"",IF(SUM(Reel!L13)-SUM('⚙️ Budgets'!L13)=0,"",SUM(Reel!L13)-SUM('⚙️ Budgets'!L13)))</f>
        <v/>
      </c>
      <c r="M13" s="39" t="str">
        <f>IF(M$1&gt;=DATE(YEAR(TODAY()),MONTH(TODAY()),1),"",IF(SUM(Reel!M13)-SUM('⚙️ Budgets'!M13)=0,"",SUM(Reel!M13)-SUM('⚙️ Budgets'!M13)))</f>
        <v/>
      </c>
      <c r="N13" s="75" t="str">
        <f t="shared" si="1"/>
        <v/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 ht="25.5" customHeight="1">
      <c r="A14" s="56" t="str">
        <f>'⚙️ Budgets'!A14</f>
        <v>Charges sociales (URSSAF)</v>
      </c>
      <c r="B14" s="39" t="str">
        <f>IF(B$1&gt;=DATE(YEAR(TODAY()),MONTH(TODAY()),1),"",IF(SUM(Reel!B14)-SUM('⚙️ Budgets'!B14)=0,"",SUM(Reel!B14)-SUM('⚙️ Budgets'!B14)))</f>
        <v/>
      </c>
      <c r="C14" s="39" t="str">
        <f>IF(C$1&gt;=DATE(YEAR(TODAY()),MONTH(TODAY()),1),"",IF(SUM(Reel!C14)-SUM('⚙️ Budgets'!C14)=0,"",SUM(Reel!C14)-SUM('⚙️ Budgets'!C14)))</f>
        <v/>
      </c>
      <c r="D14" s="39" t="str">
        <f>IF(D$1&gt;=DATE(YEAR(TODAY()),MONTH(TODAY()),1),"",IF(SUM(Reel!D14)-SUM('⚙️ Budgets'!D14)=0,"",SUM(Reel!D14)-SUM('⚙️ Budgets'!D14)))</f>
        <v/>
      </c>
      <c r="E14" s="39" t="str">
        <f>IF(E$1&gt;=DATE(YEAR(TODAY()),MONTH(TODAY()),1),"",IF(SUM(Reel!E14)-SUM('⚙️ Budgets'!E14)=0,"",SUM(Reel!E14)-SUM('⚙️ Budgets'!E14)))</f>
        <v/>
      </c>
      <c r="F14" s="39" t="str">
        <f>IF(F$1&gt;=DATE(YEAR(TODAY()),MONTH(TODAY()),1),"",IF(SUM(Reel!F14)-SUM('⚙️ Budgets'!F14)=0,"",SUM(Reel!F14)-SUM('⚙️ Budgets'!F14)))</f>
        <v/>
      </c>
      <c r="G14" s="39" t="str">
        <f>IF(G$1&gt;=DATE(YEAR(TODAY()),MONTH(TODAY()),1),"",IF(SUM(Reel!G14)-SUM('⚙️ Budgets'!G14)=0,"",SUM(Reel!G14)-SUM('⚙️ Budgets'!G14)))</f>
        <v/>
      </c>
      <c r="H14" s="39" t="str">
        <f>IF(H$1&gt;=DATE(YEAR(TODAY()),MONTH(TODAY()),1),"",IF(SUM(Reel!H14)-SUM('⚙️ Budgets'!H14)=0,"",SUM(Reel!H14)-SUM('⚙️ Budgets'!H14)))</f>
        <v/>
      </c>
      <c r="I14" s="39" t="str">
        <f>IF(I$1&gt;=DATE(YEAR(TODAY()),MONTH(TODAY()),1),"",IF(SUM(Reel!I14)-SUM('⚙️ Budgets'!I14)=0,"",SUM(Reel!I14)-SUM('⚙️ Budgets'!I14)))</f>
        <v/>
      </c>
      <c r="J14" s="39" t="str">
        <f>IF(J$1&gt;=DATE(YEAR(TODAY()),MONTH(TODAY()),1),"",IF(SUM(Reel!J14)-SUM('⚙️ Budgets'!J14)=0,"",SUM(Reel!J14)-SUM('⚙️ Budgets'!J14)))</f>
        <v/>
      </c>
      <c r="K14" s="39" t="str">
        <f>IF(K$1&gt;=DATE(YEAR(TODAY()),MONTH(TODAY()),1),"",IF(SUM(Reel!K14)-SUM('⚙️ Budgets'!K14)=0,"",SUM(Reel!K14)-SUM('⚙️ Budgets'!K14)))</f>
        <v/>
      </c>
      <c r="L14" s="39" t="str">
        <f>IF(L$1&gt;=DATE(YEAR(TODAY()),MONTH(TODAY()),1),"",IF(SUM(Reel!L14)-SUM('⚙️ Budgets'!L14)=0,"",SUM(Reel!L14)-SUM('⚙️ Budgets'!L14)))</f>
        <v/>
      </c>
      <c r="M14" s="39" t="str">
        <f>IF(M$1&gt;=DATE(YEAR(TODAY()),MONTH(TODAY()),1),"",IF(SUM(Reel!M14)-SUM('⚙️ Budgets'!M14)=0,"",SUM(Reel!M14)-SUM('⚙️ Budgets'!M14)))</f>
        <v/>
      </c>
      <c r="N14" s="75" t="str">
        <f t="shared" si="1"/>
        <v/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ht="25.5" customHeight="1">
      <c r="A15" s="56" t="str">
        <f>'⚙️ Budgets'!A15</f>
        <v>Impôts &amp; taxes</v>
      </c>
      <c r="B15" s="39" t="str">
        <f>IF(B$1&gt;=DATE(YEAR(TODAY()),MONTH(TODAY()),1),"",IF(SUM(Reel!B15)-SUM('⚙️ Budgets'!B15)=0,"",SUM(Reel!B15)-SUM('⚙️ Budgets'!B15)))</f>
        <v/>
      </c>
      <c r="C15" s="39" t="str">
        <f>IF(C$1&gt;=DATE(YEAR(TODAY()),MONTH(TODAY()),1),"",IF(SUM(Reel!C15)-SUM('⚙️ Budgets'!C15)=0,"",SUM(Reel!C15)-SUM('⚙️ Budgets'!C15)))</f>
        <v/>
      </c>
      <c r="D15" s="39" t="str">
        <f>IF(D$1&gt;=DATE(YEAR(TODAY()),MONTH(TODAY()),1),"",IF(SUM(Reel!D15)-SUM('⚙️ Budgets'!D15)=0,"",SUM(Reel!D15)-SUM('⚙️ Budgets'!D15)))</f>
        <v/>
      </c>
      <c r="E15" s="39" t="str">
        <f>IF(E$1&gt;=DATE(YEAR(TODAY()),MONTH(TODAY()),1),"",IF(SUM(Reel!E15)-SUM('⚙️ Budgets'!E15)=0,"",SUM(Reel!E15)-SUM('⚙️ Budgets'!E15)))</f>
        <v/>
      </c>
      <c r="F15" s="39" t="str">
        <f>IF(F$1&gt;=DATE(YEAR(TODAY()),MONTH(TODAY()),1),"",IF(SUM(Reel!F15)-SUM('⚙️ Budgets'!F15)=0,"",SUM(Reel!F15)-SUM('⚙️ Budgets'!F15)))</f>
        <v/>
      </c>
      <c r="G15" s="39" t="str">
        <f>IF(G$1&gt;=DATE(YEAR(TODAY()),MONTH(TODAY()),1),"",IF(SUM(Reel!G15)-SUM('⚙️ Budgets'!G15)=0,"",SUM(Reel!G15)-SUM('⚙️ Budgets'!G15)))</f>
        <v/>
      </c>
      <c r="H15" s="39" t="str">
        <f>IF(H$1&gt;=DATE(YEAR(TODAY()),MONTH(TODAY()),1),"",IF(SUM(Reel!H15)-SUM('⚙️ Budgets'!H15)=0,"",SUM(Reel!H15)-SUM('⚙️ Budgets'!H15)))</f>
        <v/>
      </c>
      <c r="I15" s="39" t="str">
        <f>IF(I$1&gt;=DATE(YEAR(TODAY()),MONTH(TODAY()),1),"",IF(SUM(Reel!I15)-SUM('⚙️ Budgets'!I15)=0,"",SUM(Reel!I15)-SUM('⚙️ Budgets'!I15)))</f>
        <v/>
      </c>
      <c r="J15" s="39" t="str">
        <f>IF(J$1&gt;=DATE(YEAR(TODAY()),MONTH(TODAY()),1),"",IF(SUM(Reel!J15)-SUM('⚙️ Budgets'!J15)=0,"",SUM(Reel!J15)-SUM('⚙️ Budgets'!J15)))</f>
        <v/>
      </c>
      <c r="K15" s="39" t="str">
        <f>IF(K$1&gt;=DATE(YEAR(TODAY()),MONTH(TODAY()),1),"",IF(SUM(Reel!K15)-SUM('⚙️ Budgets'!K15)=0,"",SUM(Reel!K15)-SUM('⚙️ Budgets'!K15)))</f>
        <v/>
      </c>
      <c r="L15" s="39" t="str">
        <f>IF(L$1&gt;=DATE(YEAR(TODAY()),MONTH(TODAY()),1),"",IF(SUM(Reel!L15)-SUM('⚙️ Budgets'!L15)=0,"",SUM(Reel!L15)-SUM('⚙️ Budgets'!L15)))</f>
        <v/>
      </c>
      <c r="M15" s="39" t="str">
        <f>IF(M$1&gt;=DATE(YEAR(TODAY()),MONTH(TODAY()),1),"",IF(SUM(Reel!M15)-SUM('⚙️ Budgets'!M15)=0,"",SUM(Reel!M15)-SUM('⚙️ Budgets'!M15)))</f>
        <v/>
      </c>
      <c r="N15" s="75" t="str">
        <f t="shared" si="1"/>
        <v/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ht="25.5" customHeight="1">
      <c r="A16" s="56" t="str">
        <f>'⚙️ Budgets'!A16</f>
        <v>Achats &amp; fournitures</v>
      </c>
      <c r="B16" s="39" t="str">
        <f>IF(B$1&gt;=DATE(YEAR(TODAY()),MONTH(TODAY()),1),"",IF(SUM(Reel!B16)-SUM('⚙️ Budgets'!B16)=0,"",SUM(Reel!B16)-SUM('⚙️ Budgets'!B16)))</f>
        <v/>
      </c>
      <c r="C16" s="39" t="str">
        <f>IF(C$1&gt;=DATE(YEAR(TODAY()),MONTH(TODAY()),1),"",IF(SUM(Reel!C16)-SUM('⚙️ Budgets'!C16)=0,"",SUM(Reel!C16)-SUM('⚙️ Budgets'!C16)))</f>
        <v/>
      </c>
      <c r="D16" s="39" t="str">
        <f>IF(D$1&gt;=DATE(YEAR(TODAY()),MONTH(TODAY()),1),"",IF(SUM(Reel!D16)-SUM('⚙️ Budgets'!D16)=0,"",SUM(Reel!D16)-SUM('⚙️ Budgets'!D16)))</f>
        <v/>
      </c>
      <c r="E16" s="39" t="str">
        <f>IF(E$1&gt;=DATE(YEAR(TODAY()),MONTH(TODAY()),1),"",IF(SUM(Reel!E16)-SUM('⚙️ Budgets'!E16)=0,"",SUM(Reel!E16)-SUM('⚙️ Budgets'!E16)))</f>
        <v/>
      </c>
      <c r="F16" s="39" t="str">
        <f>IF(F$1&gt;=DATE(YEAR(TODAY()),MONTH(TODAY()),1),"",IF(SUM(Reel!F16)-SUM('⚙️ Budgets'!F16)=0,"",SUM(Reel!F16)-SUM('⚙️ Budgets'!F16)))</f>
        <v/>
      </c>
      <c r="G16" s="39" t="str">
        <f>IF(G$1&gt;=DATE(YEAR(TODAY()),MONTH(TODAY()),1),"",IF(SUM(Reel!G16)-SUM('⚙️ Budgets'!G16)=0,"",SUM(Reel!G16)-SUM('⚙️ Budgets'!G16)))</f>
        <v/>
      </c>
      <c r="H16" s="39" t="str">
        <f>IF(H$1&gt;=DATE(YEAR(TODAY()),MONTH(TODAY()),1),"",IF(SUM(Reel!H16)-SUM('⚙️ Budgets'!H16)=0,"",SUM(Reel!H16)-SUM('⚙️ Budgets'!H16)))</f>
        <v/>
      </c>
      <c r="I16" s="39" t="str">
        <f>IF(I$1&gt;=DATE(YEAR(TODAY()),MONTH(TODAY()),1),"",IF(SUM(Reel!I16)-SUM('⚙️ Budgets'!I16)=0,"",SUM(Reel!I16)-SUM('⚙️ Budgets'!I16)))</f>
        <v/>
      </c>
      <c r="J16" s="39" t="str">
        <f>IF(J$1&gt;=DATE(YEAR(TODAY()),MONTH(TODAY()),1),"",IF(SUM(Reel!J16)-SUM('⚙️ Budgets'!J16)=0,"",SUM(Reel!J16)-SUM('⚙️ Budgets'!J16)))</f>
        <v/>
      </c>
      <c r="K16" s="39" t="str">
        <f>IF(K$1&gt;=DATE(YEAR(TODAY()),MONTH(TODAY()),1),"",IF(SUM(Reel!K16)-SUM('⚙️ Budgets'!K16)=0,"",SUM(Reel!K16)-SUM('⚙️ Budgets'!K16)))</f>
        <v/>
      </c>
      <c r="L16" s="39" t="str">
        <f>IF(L$1&gt;=DATE(YEAR(TODAY()),MONTH(TODAY()),1),"",IF(SUM(Reel!L16)-SUM('⚙️ Budgets'!L16)=0,"",SUM(Reel!L16)-SUM('⚙️ Budgets'!L16)))</f>
        <v/>
      </c>
      <c r="M16" s="39" t="str">
        <f>IF(M$1&gt;=DATE(YEAR(TODAY()),MONTH(TODAY()),1),"",IF(SUM(Reel!M16)-SUM('⚙️ Budgets'!M16)=0,"",SUM(Reel!M16)-SUM('⚙️ Budgets'!M16)))</f>
        <v/>
      </c>
      <c r="N16" s="75" t="str">
        <f t="shared" si="1"/>
        <v/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ht="25.5" customHeight="1">
      <c r="A17" s="56" t="str">
        <f>'⚙️ Budgets'!A17</f>
        <v>Sous-traitance &amp; prestataires</v>
      </c>
      <c r="B17" s="39" t="str">
        <f>IF(B$1&gt;=DATE(YEAR(TODAY()),MONTH(TODAY()),1),"",IF(SUM(Reel!B17)-SUM('⚙️ Budgets'!B17)=0,"",SUM(Reel!B17)-SUM('⚙️ Budgets'!B17)))</f>
        <v/>
      </c>
      <c r="C17" s="39" t="str">
        <f>IF(C$1&gt;=DATE(YEAR(TODAY()),MONTH(TODAY()),1),"",IF(SUM(Reel!C17)-SUM('⚙️ Budgets'!C17)=0,"",SUM(Reel!C17)-SUM('⚙️ Budgets'!C17)))</f>
        <v/>
      </c>
      <c r="D17" s="39" t="str">
        <f>IF(D$1&gt;=DATE(YEAR(TODAY()),MONTH(TODAY()),1),"",IF(SUM(Reel!D17)-SUM('⚙️ Budgets'!D17)=0,"",SUM(Reel!D17)-SUM('⚙️ Budgets'!D17)))</f>
        <v/>
      </c>
      <c r="E17" s="39" t="str">
        <f>IF(E$1&gt;=DATE(YEAR(TODAY()),MONTH(TODAY()),1),"",IF(SUM(Reel!E17)-SUM('⚙️ Budgets'!E17)=0,"",SUM(Reel!E17)-SUM('⚙️ Budgets'!E17)))</f>
        <v/>
      </c>
      <c r="F17" s="39" t="str">
        <f>IF(F$1&gt;=DATE(YEAR(TODAY()),MONTH(TODAY()),1),"",IF(SUM(Reel!F17)-SUM('⚙️ Budgets'!F17)=0,"",SUM(Reel!F17)-SUM('⚙️ Budgets'!F17)))</f>
        <v/>
      </c>
      <c r="G17" s="39" t="str">
        <f>IF(G$1&gt;=DATE(YEAR(TODAY()),MONTH(TODAY()),1),"",IF(SUM(Reel!G17)-SUM('⚙️ Budgets'!G17)=0,"",SUM(Reel!G17)-SUM('⚙️ Budgets'!G17)))</f>
        <v/>
      </c>
      <c r="H17" s="39" t="str">
        <f>IF(H$1&gt;=DATE(YEAR(TODAY()),MONTH(TODAY()),1),"",IF(SUM(Reel!H17)-SUM('⚙️ Budgets'!H17)=0,"",SUM(Reel!H17)-SUM('⚙️ Budgets'!H17)))</f>
        <v/>
      </c>
      <c r="I17" s="39" t="str">
        <f>IF(I$1&gt;=DATE(YEAR(TODAY()),MONTH(TODAY()),1),"",IF(SUM(Reel!I17)-SUM('⚙️ Budgets'!I17)=0,"",SUM(Reel!I17)-SUM('⚙️ Budgets'!I17)))</f>
        <v/>
      </c>
      <c r="J17" s="39" t="str">
        <f>IF(J$1&gt;=DATE(YEAR(TODAY()),MONTH(TODAY()),1),"",IF(SUM(Reel!J17)-SUM('⚙️ Budgets'!J17)=0,"",SUM(Reel!J17)-SUM('⚙️ Budgets'!J17)))</f>
        <v/>
      </c>
      <c r="K17" s="39" t="str">
        <f>IF(K$1&gt;=DATE(YEAR(TODAY()),MONTH(TODAY()),1),"",IF(SUM(Reel!K17)-SUM('⚙️ Budgets'!K17)=0,"",SUM(Reel!K17)-SUM('⚙️ Budgets'!K17)))</f>
        <v/>
      </c>
      <c r="L17" s="39" t="str">
        <f>IF(L$1&gt;=DATE(YEAR(TODAY()),MONTH(TODAY()),1),"",IF(SUM(Reel!L17)-SUM('⚙️ Budgets'!L17)=0,"",SUM(Reel!L17)-SUM('⚙️ Budgets'!L17)))</f>
        <v/>
      </c>
      <c r="M17" s="39" t="str">
        <f>IF(M$1&gt;=DATE(YEAR(TODAY()),MONTH(TODAY()),1),"",IF(SUM(Reel!M17)-SUM('⚙️ Budgets'!M17)=0,"",SUM(Reel!M17)-SUM('⚙️ Budgets'!M17)))</f>
        <v/>
      </c>
      <c r="N17" s="75" t="str">
        <f t="shared" si="1"/>
        <v/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ht="25.5" customHeight="1">
      <c r="A18" s="56" t="str">
        <f>'⚙️ Budgets'!A18</f>
        <v>Loyer &amp; charges</v>
      </c>
      <c r="B18" s="39" t="str">
        <f>IF(B$1&gt;=DATE(YEAR(TODAY()),MONTH(TODAY()),1),"",IF(SUM(Reel!B18)-SUM('⚙️ Budgets'!B18)=0,"",SUM(Reel!B18)-SUM('⚙️ Budgets'!B18)))</f>
        <v/>
      </c>
      <c r="C18" s="39" t="str">
        <f>IF(C$1&gt;=DATE(YEAR(TODAY()),MONTH(TODAY()),1),"",IF(SUM(Reel!C18)-SUM('⚙️ Budgets'!C18)=0,"",SUM(Reel!C18)-SUM('⚙️ Budgets'!C18)))</f>
        <v/>
      </c>
      <c r="D18" s="39" t="str">
        <f>IF(D$1&gt;=DATE(YEAR(TODAY()),MONTH(TODAY()),1),"",IF(SUM(Reel!D18)-SUM('⚙️ Budgets'!D18)=0,"",SUM(Reel!D18)-SUM('⚙️ Budgets'!D18)))</f>
        <v/>
      </c>
      <c r="E18" s="39" t="str">
        <f>IF(E$1&gt;=DATE(YEAR(TODAY()),MONTH(TODAY()),1),"",IF(SUM(Reel!E18)-SUM('⚙️ Budgets'!E18)=0,"",SUM(Reel!E18)-SUM('⚙️ Budgets'!E18)))</f>
        <v/>
      </c>
      <c r="F18" s="39" t="str">
        <f>IF(F$1&gt;=DATE(YEAR(TODAY()),MONTH(TODAY()),1),"",IF(SUM(Reel!F18)-SUM('⚙️ Budgets'!F18)=0,"",SUM(Reel!F18)-SUM('⚙️ Budgets'!F18)))</f>
        <v/>
      </c>
      <c r="G18" s="39" t="str">
        <f>IF(G$1&gt;=DATE(YEAR(TODAY()),MONTH(TODAY()),1),"",IF(SUM(Reel!G18)-SUM('⚙️ Budgets'!G18)=0,"",SUM(Reel!G18)-SUM('⚙️ Budgets'!G18)))</f>
        <v/>
      </c>
      <c r="H18" s="39" t="str">
        <f>IF(H$1&gt;=DATE(YEAR(TODAY()),MONTH(TODAY()),1),"",IF(SUM(Reel!H18)-SUM('⚙️ Budgets'!H18)=0,"",SUM(Reel!H18)-SUM('⚙️ Budgets'!H18)))</f>
        <v/>
      </c>
      <c r="I18" s="39" t="str">
        <f>IF(I$1&gt;=DATE(YEAR(TODAY()),MONTH(TODAY()),1),"",IF(SUM(Reel!I18)-SUM('⚙️ Budgets'!I18)=0,"",SUM(Reel!I18)-SUM('⚙️ Budgets'!I18)))</f>
        <v/>
      </c>
      <c r="J18" s="39" t="str">
        <f>IF(J$1&gt;=DATE(YEAR(TODAY()),MONTH(TODAY()),1),"",IF(SUM(Reel!J18)-SUM('⚙️ Budgets'!J18)=0,"",SUM(Reel!J18)-SUM('⚙️ Budgets'!J18)))</f>
        <v/>
      </c>
      <c r="K18" s="39" t="str">
        <f>IF(K$1&gt;=DATE(YEAR(TODAY()),MONTH(TODAY()),1),"",IF(SUM(Reel!K18)-SUM('⚙️ Budgets'!K18)=0,"",SUM(Reel!K18)-SUM('⚙️ Budgets'!K18)))</f>
        <v/>
      </c>
      <c r="L18" s="39" t="str">
        <f>IF(L$1&gt;=DATE(YEAR(TODAY()),MONTH(TODAY()),1),"",IF(SUM(Reel!L18)-SUM('⚙️ Budgets'!L18)=0,"",SUM(Reel!L18)-SUM('⚙️ Budgets'!L18)))</f>
        <v/>
      </c>
      <c r="M18" s="39" t="str">
        <f>IF(M$1&gt;=DATE(YEAR(TODAY()),MONTH(TODAY()),1),"",IF(SUM(Reel!M18)-SUM('⚙️ Budgets'!M18)=0,"",SUM(Reel!M18)-SUM('⚙️ Budgets'!M18)))</f>
        <v/>
      </c>
      <c r="N18" s="75" t="str">
        <f t="shared" si="1"/>
        <v/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ht="25.5" customHeight="1">
      <c r="A19" s="56" t="str">
        <f>'⚙️ Budgets'!A19</f>
        <v>Logiciels &amp; abonnements</v>
      </c>
      <c r="B19" s="39" t="str">
        <f>IF(B$1&gt;=DATE(YEAR(TODAY()),MONTH(TODAY()),1),"",IF(SUM(Reel!B19)-SUM('⚙️ Budgets'!B19)=0,"",SUM(Reel!B19)-SUM('⚙️ Budgets'!B19)))</f>
        <v/>
      </c>
      <c r="C19" s="39" t="str">
        <f>IF(C$1&gt;=DATE(YEAR(TODAY()),MONTH(TODAY()),1),"",IF(SUM(Reel!C19)-SUM('⚙️ Budgets'!C19)=0,"",SUM(Reel!C19)-SUM('⚙️ Budgets'!C19)))</f>
        <v/>
      </c>
      <c r="D19" s="39" t="str">
        <f>IF(D$1&gt;=DATE(YEAR(TODAY()),MONTH(TODAY()),1),"",IF(SUM(Reel!D19)-SUM('⚙️ Budgets'!D19)=0,"",SUM(Reel!D19)-SUM('⚙️ Budgets'!D19)))</f>
        <v/>
      </c>
      <c r="E19" s="39" t="str">
        <f>IF(E$1&gt;=DATE(YEAR(TODAY()),MONTH(TODAY()),1),"",IF(SUM(Reel!E19)-SUM('⚙️ Budgets'!E19)=0,"",SUM(Reel!E19)-SUM('⚙️ Budgets'!E19)))</f>
        <v/>
      </c>
      <c r="F19" s="39" t="str">
        <f>IF(F$1&gt;=DATE(YEAR(TODAY()),MONTH(TODAY()),1),"",IF(SUM(Reel!F19)-SUM('⚙️ Budgets'!F19)=0,"",SUM(Reel!F19)-SUM('⚙️ Budgets'!F19)))</f>
        <v/>
      </c>
      <c r="G19" s="39" t="str">
        <f>IF(G$1&gt;=DATE(YEAR(TODAY()),MONTH(TODAY()),1),"",IF(SUM(Reel!G19)-SUM('⚙️ Budgets'!G19)=0,"",SUM(Reel!G19)-SUM('⚙️ Budgets'!G19)))</f>
        <v/>
      </c>
      <c r="H19" s="39" t="str">
        <f>IF(H$1&gt;=DATE(YEAR(TODAY()),MONTH(TODAY()),1),"",IF(SUM(Reel!H19)-SUM('⚙️ Budgets'!H19)=0,"",SUM(Reel!H19)-SUM('⚙️ Budgets'!H19)))</f>
        <v/>
      </c>
      <c r="I19" s="39" t="str">
        <f>IF(I$1&gt;=DATE(YEAR(TODAY()),MONTH(TODAY()),1),"",IF(SUM(Reel!I19)-SUM('⚙️ Budgets'!I19)=0,"",SUM(Reel!I19)-SUM('⚙️ Budgets'!I19)))</f>
        <v/>
      </c>
      <c r="J19" s="39" t="str">
        <f>IF(J$1&gt;=DATE(YEAR(TODAY()),MONTH(TODAY()),1),"",IF(SUM(Reel!J19)-SUM('⚙️ Budgets'!J19)=0,"",SUM(Reel!J19)-SUM('⚙️ Budgets'!J19)))</f>
        <v/>
      </c>
      <c r="K19" s="39" t="str">
        <f>IF(K$1&gt;=DATE(YEAR(TODAY()),MONTH(TODAY()),1),"",IF(SUM(Reel!K19)-SUM('⚙️ Budgets'!K19)=0,"",SUM(Reel!K19)-SUM('⚙️ Budgets'!K19)))</f>
        <v/>
      </c>
      <c r="L19" s="39" t="str">
        <f>IF(L$1&gt;=DATE(YEAR(TODAY()),MONTH(TODAY()),1),"",IF(SUM(Reel!L19)-SUM('⚙️ Budgets'!L19)=0,"",SUM(Reel!L19)-SUM('⚙️ Budgets'!L19)))</f>
        <v/>
      </c>
      <c r="M19" s="39" t="str">
        <f>IF(M$1&gt;=DATE(YEAR(TODAY()),MONTH(TODAY()),1),"",IF(SUM(Reel!M19)-SUM('⚙️ Budgets'!M19)=0,"",SUM(Reel!M19)-SUM('⚙️ Budgets'!M19)))</f>
        <v/>
      </c>
      <c r="N19" s="75" t="str">
        <f t="shared" si="1"/>
        <v/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ht="25.5" customHeight="1">
      <c r="A20" s="56" t="str">
        <f>'⚙️ Budgets'!A20</f>
        <v>Déplacements &amp; transport</v>
      </c>
      <c r="B20" s="39" t="str">
        <f>IF(B$1&gt;=DATE(YEAR(TODAY()),MONTH(TODAY()),1),"",IF(SUM(Reel!B20)-SUM('⚙️ Budgets'!B20)=0,"",SUM(Reel!B20)-SUM('⚙️ Budgets'!B20)))</f>
        <v/>
      </c>
      <c r="C20" s="39" t="str">
        <f>IF(C$1&gt;=DATE(YEAR(TODAY()),MONTH(TODAY()),1),"",IF(SUM(Reel!C20)-SUM('⚙️ Budgets'!C20)=0,"",SUM(Reel!C20)-SUM('⚙️ Budgets'!C20)))</f>
        <v/>
      </c>
      <c r="D20" s="39" t="str">
        <f>IF(D$1&gt;=DATE(YEAR(TODAY()),MONTH(TODAY()),1),"",IF(SUM(Reel!D20)-SUM('⚙️ Budgets'!D20)=0,"",SUM(Reel!D20)-SUM('⚙️ Budgets'!D20)))</f>
        <v/>
      </c>
      <c r="E20" s="39" t="str">
        <f>IF(E$1&gt;=DATE(YEAR(TODAY()),MONTH(TODAY()),1),"",IF(SUM(Reel!E20)-SUM('⚙️ Budgets'!E20)=0,"",SUM(Reel!E20)-SUM('⚙️ Budgets'!E20)))</f>
        <v/>
      </c>
      <c r="F20" s="39" t="str">
        <f>IF(F$1&gt;=DATE(YEAR(TODAY()),MONTH(TODAY()),1),"",IF(SUM(Reel!F20)-SUM('⚙️ Budgets'!F20)=0,"",SUM(Reel!F20)-SUM('⚙️ Budgets'!F20)))</f>
        <v/>
      </c>
      <c r="G20" s="39" t="str">
        <f>IF(G$1&gt;=DATE(YEAR(TODAY()),MONTH(TODAY()),1),"",IF(SUM(Reel!G20)-SUM('⚙️ Budgets'!G20)=0,"",SUM(Reel!G20)-SUM('⚙️ Budgets'!G20)))</f>
        <v/>
      </c>
      <c r="H20" s="39" t="str">
        <f>IF(H$1&gt;=DATE(YEAR(TODAY()),MONTH(TODAY()),1),"",IF(SUM(Reel!H20)-SUM('⚙️ Budgets'!H20)=0,"",SUM(Reel!H20)-SUM('⚙️ Budgets'!H20)))</f>
        <v/>
      </c>
      <c r="I20" s="39" t="str">
        <f>IF(I$1&gt;=DATE(YEAR(TODAY()),MONTH(TODAY()),1),"",IF(SUM(Reel!I20)-SUM('⚙️ Budgets'!I20)=0,"",SUM(Reel!I20)-SUM('⚙️ Budgets'!I20)))</f>
        <v/>
      </c>
      <c r="J20" s="39" t="str">
        <f>IF(J$1&gt;=DATE(YEAR(TODAY()),MONTH(TODAY()),1),"",IF(SUM(Reel!J20)-SUM('⚙️ Budgets'!J20)=0,"",SUM(Reel!J20)-SUM('⚙️ Budgets'!J20)))</f>
        <v/>
      </c>
      <c r="K20" s="39" t="str">
        <f>IF(K$1&gt;=DATE(YEAR(TODAY()),MONTH(TODAY()),1),"",IF(SUM(Reel!K20)-SUM('⚙️ Budgets'!K20)=0,"",SUM(Reel!K20)-SUM('⚙️ Budgets'!K20)))</f>
        <v/>
      </c>
      <c r="L20" s="39" t="str">
        <f>IF(L$1&gt;=DATE(YEAR(TODAY()),MONTH(TODAY()),1),"",IF(SUM(Reel!L20)-SUM('⚙️ Budgets'!L20)=0,"",SUM(Reel!L20)-SUM('⚙️ Budgets'!L20)))</f>
        <v/>
      </c>
      <c r="M20" s="39" t="str">
        <f>IF(M$1&gt;=DATE(YEAR(TODAY()),MONTH(TODAY()),1),"",IF(SUM(Reel!M20)-SUM('⚙️ Budgets'!M20)=0,"",SUM(Reel!M20)-SUM('⚙️ Budgets'!M20)))</f>
        <v/>
      </c>
      <c r="N20" s="75" t="str">
        <f t="shared" si="1"/>
        <v/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ht="25.5" customHeight="1">
      <c r="A21" s="56" t="str">
        <f>'⚙️ Budgets'!A21</f>
        <v>Marketing &amp; communication</v>
      </c>
      <c r="B21" s="39" t="str">
        <f>IF(B$1&gt;=DATE(YEAR(TODAY()),MONTH(TODAY()),1),"",IF(SUM(Reel!B21)-SUM('⚙️ Budgets'!B21)=0,"",SUM(Reel!B21)-SUM('⚙️ Budgets'!B21)))</f>
        <v/>
      </c>
      <c r="C21" s="39" t="str">
        <f>IF(C$1&gt;=DATE(YEAR(TODAY()),MONTH(TODAY()),1),"",IF(SUM(Reel!C21)-SUM('⚙️ Budgets'!C21)=0,"",SUM(Reel!C21)-SUM('⚙️ Budgets'!C21)))</f>
        <v/>
      </c>
      <c r="D21" s="39" t="str">
        <f>IF(D$1&gt;=DATE(YEAR(TODAY()),MONTH(TODAY()),1),"",IF(SUM(Reel!D21)-SUM('⚙️ Budgets'!D21)=0,"",SUM(Reel!D21)-SUM('⚙️ Budgets'!D21)))</f>
        <v/>
      </c>
      <c r="E21" s="39" t="str">
        <f>IF(E$1&gt;=DATE(YEAR(TODAY()),MONTH(TODAY()),1),"",IF(SUM(Reel!E21)-SUM('⚙️ Budgets'!E21)=0,"",SUM(Reel!E21)-SUM('⚙️ Budgets'!E21)))</f>
        <v/>
      </c>
      <c r="F21" s="39" t="str">
        <f>IF(F$1&gt;=DATE(YEAR(TODAY()),MONTH(TODAY()),1),"",IF(SUM(Reel!F21)-SUM('⚙️ Budgets'!F21)=0,"",SUM(Reel!F21)-SUM('⚙️ Budgets'!F21)))</f>
        <v/>
      </c>
      <c r="G21" s="39" t="str">
        <f>IF(G$1&gt;=DATE(YEAR(TODAY()),MONTH(TODAY()),1),"",IF(SUM(Reel!G21)-SUM('⚙️ Budgets'!G21)=0,"",SUM(Reel!G21)-SUM('⚙️ Budgets'!G21)))</f>
        <v/>
      </c>
      <c r="H21" s="39" t="str">
        <f>IF(H$1&gt;=DATE(YEAR(TODAY()),MONTH(TODAY()),1),"",IF(SUM(Reel!H21)-SUM('⚙️ Budgets'!H21)=0,"",SUM(Reel!H21)-SUM('⚙️ Budgets'!H21)))</f>
        <v/>
      </c>
      <c r="I21" s="39" t="str">
        <f>IF(I$1&gt;=DATE(YEAR(TODAY()),MONTH(TODAY()),1),"",IF(SUM(Reel!I21)-SUM('⚙️ Budgets'!I21)=0,"",SUM(Reel!I21)-SUM('⚙️ Budgets'!I21)))</f>
        <v/>
      </c>
      <c r="J21" s="39" t="str">
        <f>IF(J$1&gt;=DATE(YEAR(TODAY()),MONTH(TODAY()),1),"",IF(SUM(Reel!J21)-SUM('⚙️ Budgets'!J21)=0,"",SUM(Reel!J21)-SUM('⚙️ Budgets'!J21)))</f>
        <v/>
      </c>
      <c r="K21" s="39" t="str">
        <f>IF(K$1&gt;=DATE(YEAR(TODAY()),MONTH(TODAY()),1),"",IF(SUM(Reel!K21)-SUM('⚙️ Budgets'!K21)=0,"",SUM(Reel!K21)-SUM('⚙️ Budgets'!K21)))</f>
        <v/>
      </c>
      <c r="L21" s="39" t="str">
        <f>IF(L$1&gt;=DATE(YEAR(TODAY()),MONTH(TODAY()),1),"",IF(SUM(Reel!L21)-SUM('⚙️ Budgets'!L21)=0,"",SUM(Reel!L21)-SUM('⚙️ Budgets'!L21)))</f>
        <v/>
      </c>
      <c r="M21" s="39" t="str">
        <f>IF(M$1&gt;=DATE(YEAR(TODAY()),MONTH(TODAY()),1),"",IF(SUM(Reel!M21)-SUM('⚙️ Budgets'!M21)=0,"",SUM(Reel!M21)-SUM('⚙️ Budgets'!M21)))</f>
        <v/>
      </c>
      <c r="N21" s="75" t="str">
        <f t="shared" si="1"/>
        <v/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ht="25.5" customHeight="1">
      <c r="A22" s="56" t="str">
        <f>'⚙️ Budgets'!A22</f>
        <v>Honoraires (compta, juridique)</v>
      </c>
      <c r="B22" s="39" t="str">
        <f>IF(B$1&gt;=DATE(YEAR(TODAY()),MONTH(TODAY()),1),"",IF(SUM(Reel!B22)-SUM('⚙️ Budgets'!B22)=0,"",SUM(Reel!B22)-SUM('⚙️ Budgets'!B22)))</f>
        <v/>
      </c>
      <c r="C22" s="39" t="str">
        <f>IF(C$1&gt;=DATE(YEAR(TODAY()),MONTH(TODAY()),1),"",IF(SUM(Reel!C22)-SUM('⚙️ Budgets'!C22)=0,"",SUM(Reel!C22)-SUM('⚙️ Budgets'!C22)))</f>
        <v/>
      </c>
      <c r="D22" s="39" t="str">
        <f>IF(D$1&gt;=DATE(YEAR(TODAY()),MONTH(TODAY()),1),"",IF(SUM(Reel!D22)-SUM('⚙️ Budgets'!D22)=0,"",SUM(Reel!D22)-SUM('⚙️ Budgets'!D22)))</f>
        <v/>
      </c>
      <c r="E22" s="39" t="str">
        <f>IF(E$1&gt;=DATE(YEAR(TODAY()),MONTH(TODAY()),1),"",IF(SUM(Reel!E22)-SUM('⚙️ Budgets'!E22)=0,"",SUM(Reel!E22)-SUM('⚙️ Budgets'!E22)))</f>
        <v/>
      </c>
      <c r="F22" s="39" t="str">
        <f>IF(F$1&gt;=DATE(YEAR(TODAY()),MONTH(TODAY()),1),"",IF(SUM(Reel!F22)-SUM('⚙️ Budgets'!F22)=0,"",SUM(Reel!F22)-SUM('⚙️ Budgets'!F22)))</f>
        <v/>
      </c>
      <c r="G22" s="39" t="str">
        <f>IF(G$1&gt;=DATE(YEAR(TODAY()),MONTH(TODAY()),1),"",IF(SUM(Reel!G22)-SUM('⚙️ Budgets'!G22)=0,"",SUM(Reel!G22)-SUM('⚙️ Budgets'!G22)))</f>
        <v/>
      </c>
      <c r="H22" s="39" t="str">
        <f>IF(H$1&gt;=DATE(YEAR(TODAY()),MONTH(TODAY()),1),"",IF(SUM(Reel!H22)-SUM('⚙️ Budgets'!H22)=0,"",SUM(Reel!H22)-SUM('⚙️ Budgets'!H22)))</f>
        <v/>
      </c>
      <c r="I22" s="39" t="str">
        <f>IF(I$1&gt;=DATE(YEAR(TODAY()),MONTH(TODAY()),1),"",IF(SUM(Reel!I22)-SUM('⚙️ Budgets'!I22)=0,"",SUM(Reel!I22)-SUM('⚙️ Budgets'!I22)))</f>
        <v/>
      </c>
      <c r="J22" s="39" t="str">
        <f>IF(J$1&gt;=DATE(YEAR(TODAY()),MONTH(TODAY()),1),"",IF(SUM(Reel!J22)-SUM('⚙️ Budgets'!J22)=0,"",SUM(Reel!J22)-SUM('⚙️ Budgets'!J22)))</f>
        <v/>
      </c>
      <c r="K22" s="39" t="str">
        <f>IF(K$1&gt;=DATE(YEAR(TODAY()),MONTH(TODAY()),1),"",IF(SUM(Reel!K22)-SUM('⚙️ Budgets'!K22)=0,"",SUM(Reel!K22)-SUM('⚙️ Budgets'!K22)))</f>
        <v/>
      </c>
      <c r="L22" s="39" t="str">
        <f>IF(L$1&gt;=DATE(YEAR(TODAY()),MONTH(TODAY()),1),"",IF(SUM(Reel!L22)-SUM('⚙️ Budgets'!L22)=0,"",SUM(Reel!L22)-SUM('⚙️ Budgets'!L22)))</f>
        <v/>
      </c>
      <c r="M22" s="39" t="str">
        <f>IF(M$1&gt;=DATE(YEAR(TODAY()),MONTH(TODAY()),1),"",IF(SUM(Reel!M22)-SUM('⚙️ Budgets'!M22)=0,"",SUM(Reel!M22)-SUM('⚙️ Budgets'!M22)))</f>
        <v/>
      </c>
      <c r="N22" s="75" t="str">
        <f t="shared" si="1"/>
        <v/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ht="25.5" customHeight="1">
      <c r="A23" s="56" t="str">
        <f>'⚙️ Budgets'!A23</f>
        <v>Assurances</v>
      </c>
      <c r="B23" s="39" t="str">
        <f>IF(B$1&gt;=DATE(YEAR(TODAY()),MONTH(TODAY()),1),"",IF(SUM(Reel!B23)-SUM('⚙️ Budgets'!B23)=0,"",SUM(Reel!B23)-SUM('⚙️ Budgets'!B23)))</f>
        <v/>
      </c>
      <c r="C23" s="39" t="str">
        <f>IF(C$1&gt;=DATE(YEAR(TODAY()),MONTH(TODAY()),1),"",IF(SUM(Reel!C23)-SUM('⚙️ Budgets'!C23)=0,"",SUM(Reel!C23)-SUM('⚙️ Budgets'!C23)))</f>
        <v/>
      </c>
      <c r="D23" s="39" t="str">
        <f>IF(D$1&gt;=DATE(YEAR(TODAY()),MONTH(TODAY()),1),"",IF(SUM(Reel!D23)-SUM('⚙️ Budgets'!D23)=0,"",SUM(Reel!D23)-SUM('⚙️ Budgets'!D23)))</f>
        <v/>
      </c>
      <c r="E23" s="39" t="str">
        <f>IF(E$1&gt;=DATE(YEAR(TODAY()),MONTH(TODAY()),1),"",IF(SUM(Reel!E23)-SUM('⚙️ Budgets'!E23)=0,"",SUM(Reel!E23)-SUM('⚙️ Budgets'!E23)))</f>
        <v/>
      </c>
      <c r="F23" s="39" t="str">
        <f>IF(F$1&gt;=DATE(YEAR(TODAY()),MONTH(TODAY()),1),"",IF(SUM(Reel!F23)-SUM('⚙️ Budgets'!F23)=0,"",SUM(Reel!F23)-SUM('⚙️ Budgets'!F23)))</f>
        <v/>
      </c>
      <c r="G23" s="39" t="str">
        <f>IF(G$1&gt;=DATE(YEAR(TODAY()),MONTH(TODAY()),1),"",IF(SUM(Reel!G23)-SUM('⚙️ Budgets'!G23)=0,"",SUM(Reel!G23)-SUM('⚙️ Budgets'!G23)))</f>
        <v/>
      </c>
      <c r="H23" s="39" t="str">
        <f>IF(H$1&gt;=DATE(YEAR(TODAY()),MONTH(TODAY()),1),"",IF(SUM(Reel!H23)-SUM('⚙️ Budgets'!H23)=0,"",SUM(Reel!H23)-SUM('⚙️ Budgets'!H23)))</f>
        <v/>
      </c>
      <c r="I23" s="39" t="str">
        <f>IF(I$1&gt;=DATE(YEAR(TODAY()),MONTH(TODAY()),1),"",IF(SUM(Reel!I23)-SUM('⚙️ Budgets'!I23)=0,"",SUM(Reel!I23)-SUM('⚙️ Budgets'!I23)))</f>
        <v/>
      </c>
      <c r="J23" s="39" t="str">
        <f>IF(J$1&gt;=DATE(YEAR(TODAY()),MONTH(TODAY()),1),"",IF(SUM(Reel!J23)-SUM('⚙️ Budgets'!J23)=0,"",SUM(Reel!J23)-SUM('⚙️ Budgets'!J23)))</f>
        <v/>
      </c>
      <c r="K23" s="39" t="str">
        <f>IF(K$1&gt;=DATE(YEAR(TODAY()),MONTH(TODAY()),1),"",IF(SUM(Reel!K23)-SUM('⚙️ Budgets'!K23)=0,"",SUM(Reel!K23)-SUM('⚙️ Budgets'!K23)))</f>
        <v/>
      </c>
      <c r="L23" s="39" t="str">
        <f>IF(L$1&gt;=DATE(YEAR(TODAY()),MONTH(TODAY()),1),"",IF(SUM(Reel!L23)-SUM('⚙️ Budgets'!L23)=0,"",SUM(Reel!L23)-SUM('⚙️ Budgets'!L23)))</f>
        <v/>
      </c>
      <c r="M23" s="39" t="str">
        <f>IF(M$1&gt;=DATE(YEAR(TODAY()),MONTH(TODAY()),1),"",IF(SUM(Reel!M23)-SUM('⚙️ Budgets'!M23)=0,"",SUM(Reel!M23)-SUM('⚙️ Budgets'!M23)))</f>
        <v/>
      </c>
      <c r="N23" s="75" t="str">
        <f t="shared" si="1"/>
        <v/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ht="25.5" customHeight="1">
      <c r="A24" s="56" t="str">
        <f>'⚙️ Budgets'!A24</f>
        <v>Frais bancaires</v>
      </c>
      <c r="B24" s="39" t="str">
        <f>IF(B$1&gt;=DATE(YEAR(TODAY()),MONTH(TODAY()),1),"",IF(SUM(Reel!B24)-SUM('⚙️ Budgets'!B24)=0,"",SUM(Reel!B24)-SUM('⚙️ Budgets'!B24)))</f>
        <v/>
      </c>
      <c r="C24" s="39" t="str">
        <f>IF(C$1&gt;=DATE(YEAR(TODAY()),MONTH(TODAY()),1),"",IF(SUM(Reel!C24)-SUM('⚙️ Budgets'!C24)=0,"",SUM(Reel!C24)-SUM('⚙️ Budgets'!C24)))</f>
        <v/>
      </c>
      <c r="D24" s="39" t="str">
        <f>IF(D$1&gt;=DATE(YEAR(TODAY()),MONTH(TODAY()),1),"",IF(SUM(Reel!D24)-SUM('⚙️ Budgets'!D24)=0,"",SUM(Reel!D24)-SUM('⚙️ Budgets'!D24)))</f>
        <v/>
      </c>
      <c r="E24" s="39" t="str">
        <f>IF(E$1&gt;=DATE(YEAR(TODAY()),MONTH(TODAY()),1),"",IF(SUM(Reel!E24)-SUM('⚙️ Budgets'!E24)=0,"",SUM(Reel!E24)-SUM('⚙️ Budgets'!E24)))</f>
        <v/>
      </c>
      <c r="F24" s="39" t="str">
        <f>IF(F$1&gt;=DATE(YEAR(TODAY()),MONTH(TODAY()),1),"",IF(SUM(Reel!F24)-SUM('⚙️ Budgets'!F24)=0,"",SUM(Reel!F24)-SUM('⚙️ Budgets'!F24)))</f>
        <v/>
      </c>
      <c r="G24" s="39" t="str">
        <f>IF(G$1&gt;=DATE(YEAR(TODAY()),MONTH(TODAY()),1),"",IF(SUM(Reel!G24)-SUM('⚙️ Budgets'!G24)=0,"",SUM(Reel!G24)-SUM('⚙️ Budgets'!G24)))</f>
        <v/>
      </c>
      <c r="H24" s="39" t="str">
        <f>IF(H$1&gt;=DATE(YEAR(TODAY()),MONTH(TODAY()),1),"",IF(SUM(Reel!H24)-SUM('⚙️ Budgets'!H24)=0,"",SUM(Reel!H24)-SUM('⚙️ Budgets'!H24)))</f>
        <v/>
      </c>
      <c r="I24" s="39" t="str">
        <f>IF(I$1&gt;=DATE(YEAR(TODAY()),MONTH(TODAY()),1),"",IF(SUM(Reel!I24)-SUM('⚙️ Budgets'!I24)=0,"",SUM(Reel!I24)-SUM('⚙️ Budgets'!I24)))</f>
        <v/>
      </c>
      <c r="J24" s="39" t="str">
        <f>IF(J$1&gt;=DATE(YEAR(TODAY()),MONTH(TODAY()),1),"",IF(SUM(Reel!J24)-SUM('⚙️ Budgets'!J24)=0,"",SUM(Reel!J24)-SUM('⚙️ Budgets'!J24)))</f>
        <v/>
      </c>
      <c r="K24" s="39" t="str">
        <f>IF(K$1&gt;=DATE(YEAR(TODAY()),MONTH(TODAY()),1),"",IF(SUM(Reel!K24)-SUM('⚙️ Budgets'!K24)=0,"",SUM(Reel!K24)-SUM('⚙️ Budgets'!K24)))</f>
        <v/>
      </c>
      <c r="L24" s="39" t="str">
        <f>IF(L$1&gt;=DATE(YEAR(TODAY()),MONTH(TODAY()),1),"",IF(SUM(Reel!L24)-SUM('⚙️ Budgets'!L24)=0,"",SUM(Reel!L24)-SUM('⚙️ Budgets'!L24)))</f>
        <v/>
      </c>
      <c r="M24" s="39" t="str">
        <f>IF(M$1&gt;=DATE(YEAR(TODAY()),MONTH(TODAY()),1),"",IF(SUM(Reel!M24)-SUM('⚙️ Budgets'!M24)=0,"",SUM(Reel!M24)-SUM('⚙️ Budgets'!M24)))</f>
        <v/>
      </c>
      <c r="N24" s="75" t="str">
        <f t="shared" si="1"/>
        <v/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ht="25.5" customHeight="1">
      <c r="A25" s="56" t="str">
        <f>'⚙️ Budgets'!A25</f>
        <v>Prêts bancaires</v>
      </c>
      <c r="B25" s="39" t="str">
        <f>IF(B$1&gt;=DATE(YEAR(TODAY()),MONTH(TODAY()),1),"",IF(SUM(Reel!B25)-SUM('⚙️ Budgets'!B25)=0,"",SUM(Reel!B25)-SUM('⚙️ Budgets'!B25)))</f>
        <v/>
      </c>
      <c r="C25" s="39" t="str">
        <f>IF(C$1&gt;=DATE(YEAR(TODAY()),MONTH(TODAY()),1),"",IF(SUM(Reel!C25)-SUM('⚙️ Budgets'!C25)=0,"",SUM(Reel!C25)-SUM('⚙️ Budgets'!C25)))</f>
        <v/>
      </c>
      <c r="D25" s="39" t="str">
        <f>IF(D$1&gt;=DATE(YEAR(TODAY()),MONTH(TODAY()),1),"",IF(SUM(Reel!D25)-SUM('⚙️ Budgets'!D25)=0,"",SUM(Reel!D25)-SUM('⚙️ Budgets'!D25)))</f>
        <v/>
      </c>
      <c r="E25" s="39" t="str">
        <f>IF(E$1&gt;=DATE(YEAR(TODAY()),MONTH(TODAY()),1),"",IF(SUM(Reel!E25)-SUM('⚙️ Budgets'!E25)=0,"",SUM(Reel!E25)-SUM('⚙️ Budgets'!E25)))</f>
        <v/>
      </c>
      <c r="F25" s="39" t="str">
        <f>IF(F$1&gt;=DATE(YEAR(TODAY()),MONTH(TODAY()),1),"",IF(SUM(Reel!F25)-SUM('⚙️ Budgets'!F25)=0,"",SUM(Reel!F25)-SUM('⚙️ Budgets'!F25)))</f>
        <v/>
      </c>
      <c r="G25" s="39" t="str">
        <f>IF(G$1&gt;=DATE(YEAR(TODAY()),MONTH(TODAY()),1),"",IF(SUM(Reel!G25)-SUM('⚙️ Budgets'!G25)=0,"",SUM(Reel!G25)-SUM('⚙️ Budgets'!G25)))</f>
        <v/>
      </c>
      <c r="H25" s="39" t="str">
        <f>IF(H$1&gt;=DATE(YEAR(TODAY()),MONTH(TODAY()),1),"",IF(SUM(Reel!H25)-SUM('⚙️ Budgets'!H25)=0,"",SUM(Reel!H25)-SUM('⚙️ Budgets'!H25)))</f>
        <v/>
      </c>
      <c r="I25" s="39" t="str">
        <f>IF(I$1&gt;=DATE(YEAR(TODAY()),MONTH(TODAY()),1),"",IF(SUM(Reel!I25)-SUM('⚙️ Budgets'!I25)=0,"",SUM(Reel!I25)-SUM('⚙️ Budgets'!I25)))</f>
        <v/>
      </c>
      <c r="J25" s="39" t="str">
        <f>IF(J$1&gt;=DATE(YEAR(TODAY()),MONTH(TODAY()),1),"",IF(SUM(Reel!J25)-SUM('⚙️ Budgets'!J25)=0,"",SUM(Reel!J25)-SUM('⚙️ Budgets'!J25)))</f>
        <v/>
      </c>
      <c r="K25" s="39" t="str">
        <f>IF(K$1&gt;=DATE(YEAR(TODAY()),MONTH(TODAY()),1),"",IF(SUM(Reel!K25)-SUM('⚙️ Budgets'!K25)=0,"",SUM(Reel!K25)-SUM('⚙️ Budgets'!K25)))</f>
        <v/>
      </c>
      <c r="L25" s="39" t="str">
        <f>IF(L$1&gt;=DATE(YEAR(TODAY()),MONTH(TODAY()),1),"",IF(SUM(Reel!L25)-SUM('⚙️ Budgets'!L25)=0,"",SUM(Reel!L25)-SUM('⚙️ Budgets'!L25)))</f>
        <v/>
      </c>
      <c r="M25" s="39" t="str">
        <f>IF(M$1&gt;=DATE(YEAR(TODAY()),MONTH(TODAY()),1),"",IF(SUM(Reel!M25)-SUM('⚙️ Budgets'!M25)=0,"",SUM(Reel!M25)-SUM('⚙️ Budgets'!M25)))</f>
        <v/>
      </c>
      <c r="N25" s="75" t="str">
        <f t="shared" si="1"/>
        <v/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ht="25.5" customHeight="1">
      <c r="A26" s="56" t="str">
        <f>'⚙️ Budgets'!A26</f>
        <v>Épargne &amp; provisions</v>
      </c>
      <c r="B26" s="39" t="str">
        <f>IF(B$1&gt;=DATE(YEAR(TODAY()),MONTH(TODAY()),1),"",IF(SUM(Reel!B26)-SUM('⚙️ Budgets'!B26)=0,"",SUM(Reel!B26)-SUM('⚙️ Budgets'!B26)))</f>
        <v/>
      </c>
      <c r="C26" s="39" t="str">
        <f>IF(C$1&gt;=DATE(YEAR(TODAY()),MONTH(TODAY()),1),"",IF(SUM(Reel!C26)-SUM('⚙️ Budgets'!C26)=0,"",SUM(Reel!C26)-SUM('⚙️ Budgets'!C26)))</f>
        <v/>
      </c>
      <c r="D26" s="39" t="str">
        <f>IF(D$1&gt;=DATE(YEAR(TODAY()),MONTH(TODAY()),1),"",IF(SUM(Reel!D26)-SUM('⚙️ Budgets'!D26)=0,"",SUM(Reel!D26)-SUM('⚙️ Budgets'!D26)))</f>
        <v/>
      </c>
      <c r="E26" s="39" t="str">
        <f>IF(E$1&gt;=DATE(YEAR(TODAY()),MONTH(TODAY()),1),"",IF(SUM(Reel!E26)-SUM('⚙️ Budgets'!E26)=0,"",SUM(Reel!E26)-SUM('⚙️ Budgets'!E26)))</f>
        <v/>
      </c>
      <c r="F26" s="39" t="str">
        <f>IF(F$1&gt;=DATE(YEAR(TODAY()),MONTH(TODAY()),1),"",IF(SUM(Reel!F26)-SUM('⚙️ Budgets'!F26)=0,"",SUM(Reel!F26)-SUM('⚙️ Budgets'!F26)))</f>
        <v/>
      </c>
      <c r="G26" s="39" t="str">
        <f>IF(G$1&gt;=DATE(YEAR(TODAY()),MONTH(TODAY()),1),"",IF(SUM(Reel!G26)-SUM('⚙️ Budgets'!G26)=0,"",SUM(Reel!G26)-SUM('⚙️ Budgets'!G26)))</f>
        <v/>
      </c>
      <c r="H26" s="39" t="str">
        <f>IF(H$1&gt;=DATE(YEAR(TODAY()),MONTH(TODAY()),1),"",IF(SUM(Reel!H26)-SUM('⚙️ Budgets'!H26)=0,"",SUM(Reel!H26)-SUM('⚙️ Budgets'!H26)))</f>
        <v/>
      </c>
      <c r="I26" s="39" t="str">
        <f>IF(I$1&gt;=DATE(YEAR(TODAY()),MONTH(TODAY()),1),"",IF(SUM(Reel!I26)-SUM('⚙️ Budgets'!I26)=0,"",SUM(Reel!I26)-SUM('⚙️ Budgets'!I26)))</f>
        <v/>
      </c>
      <c r="J26" s="39" t="str">
        <f>IF(J$1&gt;=DATE(YEAR(TODAY()),MONTH(TODAY()),1),"",IF(SUM(Reel!J26)-SUM('⚙️ Budgets'!J26)=0,"",SUM(Reel!J26)-SUM('⚙️ Budgets'!J26)))</f>
        <v/>
      </c>
      <c r="K26" s="39" t="str">
        <f>IF(K$1&gt;=DATE(YEAR(TODAY()),MONTH(TODAY()),1),"",IF(SUM(Reel!K26)-SUM('⚙️ Budgets'!K26)=0,"",SUM(Reel!K26)-SUM('⚙️ Budgets'!K26)))</f>
        <v/>
      </c>
      <c r="L26" s="39" t="str">
        <f>IF(L$1&gt;=DATE(YEAR(TODAY()),MONTH(TODAY()),1),"",IF(SUM(Reel!L26)-SUM('⚙️ Budgets'!L26)=0,"",SUM(Reel!L26)-SUM('⚙️ Budgets'!L26)))</f>
        <v/>
      </c>
      <c r="M26" s="39" t="str">
        <f>IF(M$1&gt;=DATE(YEAR(TODAY()),MONTH(TODAY()),1),"",IF(SUM(Reel!M26)-SUM('⚙️ Budgets'!M26)=0,"",SUM(Reel!M26)-SUM('⚙️ Budgets'!M26)))</f>
        <v/>
      </c>
      <c r="N26" s="75" t="str">
        <f t="shared" si="1"/>
        <v/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ht="25.5" customHeight="1">
      <c r="A27" s="56" t="str">
        <f>'⚙️ Budgets'!A27</f>
        <v/>
      </c>
      <c r="B27" s="39" t="str">
        <f>IF(B$1&gt;=DATE(YEAR(TODAY()),MONTH(TODAY()),1),"",IF(SUM(Reel!B27)-SUM('⚙️ Budgets'!B27)=0,"",SUM(Reel!B27)-SUM('⚙️ Budgets'!B27)))</f>
        <v/>
      </c>
      <c r="C27" s="39" t="str">
        <f>IF(C$1&gt;=DATE(YEAR(TODAY()),MONTH(TODAY()),1),"",IF(SUM(Reel!C27)-SUM('⚙️ Budgets'!C27)=0,"",SUM(Reel!C27)-SUM('⚙️ Budgets'!C27)))</f>
        <v/>
      </c>
      <c r="D27" s="39" t="str">
        <f>IF(D$1&gt;=DATE(YEAR(TODAY()),MONTH(TODAY()),1),"",IF(SUM(Reel!D27)-SUM('⚙️ Budgets'!D27)=0,"",SUM(Reel!D27)-SUM('⚙️ Budgets'!D27)))</f>
        <v/>
      </c>
      <c r="E27" s="39" t="str">
        <f>IF(E$1&gt;=DATE(YEAR(TODAY()),MONTH(TODAY()),1),"",IF(SUM(Reel!E27)-SUM('⚙️ Budgets'!E27)=0,"",SUM(Reel!E27)-SUM('⚙️ Budgets'!E27)))</f>
        <v/>
      </c>
      <c r="F27" s="39" t="str">
        <f>IF(F$1&gt;=DATE(YEAR(TODAY()),MONTH(TODAY()),1),"",IF(SUM(Reel!F27)-SUM('⚙️ Budgets'!F27)=0,"",SUM(Reel!F27)-SUM('⚙️ Budgets'!F27)))</f>
        <v/>
      </c>
      <c r="G27" s="39" t="str">
        <f>IF(G$1&gt;=DATE(YEAR(TODAY()),MONTH(TODAY()),1),"",IF(SUM(Reel!G27)-SUM('⚙️ Budgets'!G27)=0,"",SUM(Reel!G27)-SUM('⚙️ Budgets'!G27)))</f>
        <v/>
      </c>
      <c r="H27" s="39" t="str">
        <f>IF(H$1&gt;=DATE(YEAR(TODAY()),MONTH(TODAY()),1),"",IF(SUM(Reel!H27)-SUM('⚙️ Budgets'!H27)=0,"",SUM(Reel!H27)-SUM('⚙️ Budgets'!H27)))</f>
        <v/>
      </c>
      <c r="I27" s="39" t="str">
        <f>IF(I$1&gt;=DATE(YEAR(TODAY()),MONTH(TODAY()),1),"",IF(SUM(Reel!I27)-SUM('⚙️ Budgets'!I27)=0,"",SUM(Reel!I27)-SUM('⚙️ Budgets'!I27)))</f>
        <v/>
      </c>
      <c r="J27" s="39" t="str">
        <f>IF(J$1&gt;=DATE(YEAR(TODAY()),MONTH(TODAY()),1),"",IF(SUM(Reel!J27)-SUM('⚙️ Budgets'!J27)=0,"",SUM(Reel!J27)-SUM('⚙️ Budgets'!J27)))</f>
        <v/>
      </c>
      <c r="K27" s="39" t="str">
        <f>IF(K$1&gt;=DATE(YEAR(TODAY()),MONTH(TODAY()),1),"",IF(SUM(Reel!K27)-SUM('⚙️ Budgets'!K27)=0,"",SUM(Reel!K27)-SUM('⚙️ Budgets'!K27)))</f>
        <v/>
      </c>
      <c r="L27" s="39" t="str">
        <f>IF(L$1&gt;=DATE(YEAR(TODAY()),MONTH(TODAY()),1),"",IF(SUM(Reel!L27)-SUM('⚙️ Budgets'!L27)=0,"",SUM(Reel!L27)-SUM('⚙️ Budgets'!L27)))</f>
        <v/>
      </c>
      <c r="M27" s="39" t="str">
        <f>IF(M$1&gt;=DATE(YEAR(TODAY()),MONTH(TODAY()),1),"",IF(SUM(Reel!M27)-SUM('⚙️ Budgets'!M27)=0,"",SUM(Reel!M27)-SUM('⚙️ Budgets'!M27)))</f>
        <v/>
      </c>
      <c r="N27" s="75" t="str">
        <f t="shared" si="1"/>
        <v/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ht="25.5" customHeight="1">
      <c r="A28" s="56" t="str">
        <f>'⚙️ Budgets'!A28</f>
        <v/>
      </c>
      <c r="B28" s="39" t="str">
        <f>IF(B$1&gt;=DATE(YEAR(TODAY()),MONTH(TODAY()),1),"",IF(SUM(Reel!B28)-SUM('⚙️ Budgets'!B28)=0,"",SUM(Reel!B28)-SUM('⚙️ Budgets'!B28)))</f>
        <v/>
      </c>
      <c r="C28" s="39" t="str">
        <f>IF(C$1&gt;=DATE(YEAR(TODAY()),MONTH(TODAY()),1),"",IF(SUM(Reel!C28)-SUM('⚙️ Budgets'!C28)=0,"",SUM(Reel!C28)-SUM('⚙️ Budgets'!C28)))</f>
        <v/>
      </c>
      <c r="D28" s="39" t="str">
        <f>IF(D$1&gt;=DATE(YEAR(TODAY()),MONTH(TODAY()),1),"",IF(SUM(Reel!D28)-SUM('⚙️ Budgets'!D28)=0,"",SUM(Reel!D28)-SUM('⚙️ Budgets'!D28)))</f>
        <v/>
      </c>
      <c r="E28" s="39" t="str">
        <f>IF(E$1&gt;=DATE(YEAR(TODAY()),MONTH(TODAY()),1),"",IF(SUM(Reel!E28)-SUM('⚙️ Budgets'!E28)=0,"",SUM(Reel!E28)-SUM('⚙️ Budgets'!E28)))</f>
        <v/>
      </c>
      <c r="F28" s="39" t="str">
        <f>IF(F$1&gt;=DATE(YEAR(TODAY()),MONTH(TODAY()),1),"",IF(SUM(Reel!F28)-SUM('⚙️ Budgets'!F28)=0,"",SUM(Reel!F28)-SUM('⚙️ Budgets'!F28)))</f>
        <v/>
      </c>
      <c r="G28" s="39" t="str">
        <f>IF(G$1&gt;=DATE(YEAR(TODAY()),MONTH(TODAY()),1),"",IF(SUM(Reel!G28)-SUM('⚙️ Budgets'!G28)=0,"",SUM(Reel!G28)-SUM('⚙️ Budgets'!G28)))</f>
        <v/>
      </c>
      <c r="H28" s="39" t="str">
        <f>IF(H$1&gt;=DATE(YEAR(TODAY()),MONTH(TODAY()),1),"",IF(SUM(Reel!H28)-SUM('⚙️ Budgets'!H28)=0,"",SUM(Reel!H28)-SUM('⚙️ Budgets'!H28)))</f>
        <v/>
      </c>
      <c r="I28" s="39" t="str">
        <f>IF(I$1&gt;=DATE(YEAR(TODAY()),MONTH(TODAY()),1),"",IF(SUM(Reel!I28)-SUM('⚙️ Budgets'!I28)=0,"",SUM(Reel!I28)-SUM('⚙️ Budgets'!I28)))</f>
        <v/>
      </c>
      <c r="J28" s="39" t="str">
        <f>IF(J$1&gt;=DATE(YEAR(TODAY()),MONTH(TODAY()),1),"",IF(SUM(Reel!J28)-SUM('⚙️ Budgets'!J28)=0,"",SUM(Reel!J28)-SUM('⚙️ Budgets'!J28)))</f>
        <v/>
      </c>
      <c r="K28" s="39" t="str">
        <f>IF(K$1&gt;=DATE(YEAR(TODAY()),MONTH(TODAY()),1),"",IF(SUM(Reel!K28)-SUM('⚙️ Budgets'!K28)=0,"",SUM(Reel!K28)-SUM('⚙️ Budgets'!K28)))</f>
        <v/>
      </c>
      <c r="L28" s="39" t="str">
        <f>IF(L$1&gt;=DATE(YEAR(TODAY()),MONTH(TODAY()),1),"",IF(SUM(Reel!L28)-SUM('⚙️ Budgets'!L28)=0,"",SUM(Reel!L28)-SUM('⚙️ Budgets'!L28)))</f>
        <v/>
      </c>
      <c r="M28" s="39" t="str">
        <f>IF(M$1&gt;=DATE(YEAR(TODAY()),MONTH(TODAY()),1),"",IF(SUM(Reel!M28)-SUM('⚙️ Budgets'!M28)=0,"",SUM(Reel!M28)-SUM('⚙️ Budgets'!M28)))</f>
        <v/>
      </c>
      <c r="N28" s="75" t="str">
        <f t="shared" si="1"/>
        <v/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ht="25.5" customHeight="1">
      <c r="A29" s="56" t="str">
        <f>'⚙️ Budgets'!A29</f>
        <v/>
      </c>
      <c r="B29" s="39" t="str">
        <f>IF(B$1&gt;=DATE(YEAR(TODAY()),MONTH(TODAY()),1),"",IF(SUM(Reel!B29)-SUM('⚙️ Budgets'!B29)=0,"",SUM(Reel!B29)-SUM('⚙️ Budgets'!B29)))</f>
        <v/>
      </c>
      <c r="C29" s="39" t="str">
        <f>IF(C$1&gt;=DATE(YEAR(TODAY()),MONTH(TODAY()),1),"",IF(SUM(Reel!C29)-SUM('⚙️ Budgets'!C29)=0,"",SUM(Reel!C29)-SUM('⚙️ Budgets'!C29)))</f>
        <v/>
      </c>
      <c r="D29" s="39" t="str">
        <f>IF(D$1&gt;=DATE(YEAR(TODAY()),MONTH(TODAY()),1),"",IF(SUM(Reel!D29)-SUM('⚙️ Budgets'!D29)=0,"",SUM(Reel!D29)-SUM('⚙️ Budgets'!D29)))</f>
        <v/>
      </c>
      <c r="E29" s="39" t="str">
        <f>IF(E$1&gt;=DATE(YEAR(TODAY()),MONTH(TODAY()),1),"",IF(SUM(Reel!E29)-SUM('⚙️ Budgets'!E29)=0,"",SUM(Reel!E29)-SUM('⚙️ Budgets'!E29)))</f>
        <v/>
      </c>
      <c r="F29" s="39" t="str">
        <f>IF(F$1&gt;=DATE(YEAR(TODAY()),MONTH(TODAY()),1),"",IF(SUM(Reel!F29)-SUM('⚙️ Budgets'!F29)=0,"",SUM(Reel!F29)-SUM('⚙️ Budgets'!F29)))</f>
        <v/>
      </c>
      <c r="G29" s="39" t="str">
        <f>IF(G$1&gt;=DATE(YEAR(TODAY()),MONTH(TODAY()),1),"",IF(SUM(Reel!G29)-SUM('⚙️ Budgets'!G29)=0,"",SUM(Reel!G29)-SUM('⚙️ Budgets'!G29)))</f>
        <v/>
      </c>
      <c r="H29" s="39" t="str">
        <f>IF(H$1&gt;=DATE(YEAR(TODAY()),MONTH(TODAY()),1),"",IF(SUM(Reel!H29)-SUM('⚙️ Budgets'!H29)=0,"",SUM(Reel!H29)-SUM('⚙️ Budgets'!H29)))</f>
        <v/>
      </c>
      <c r="I29" s="39" t="str">
        <f>IF(I$1&gt;=DATE(YEAR(TODAY()),MONTH(TODAY()),1),"",IF(SUM(Reel!I29)-SUM('⚙️ Budgets'!I29)=0,"",SUM(Reel!I29)-SUM('⚙️ Budgets'!I29)))</f>
        <v/>
      </c>
      <c r="J29" s="39" t="str">
        <f>IF(J$1&gt;=DATE(YEAR(TODAY()),MONTH(TODAY()),1),"",IF(SUM(Reel!J29)-SUM('⚙️ Budgets'!J29)=0,"",SUM(Reel!J29)-SUM('⚙️ Budgets'!J29)))</f>
        <v/>
      </c>
      <c r="K29" s="39" t="str">
        <f>IF(K$1&gt;=DATE(YEAR(TODAY()),MONTH(TODAY()),1),"",IF(SUM(Reel!K29)-SUM('⚙️ Budgets'!K29)=0,"",SUM(Reel!K29)-SUM('⚙️ Budgets'!K29)))</f>
        <v/>
      </c>
      <c r="L29" s="39" t="str">
        <f>IF(L$1&gt;=DATE(YEAR(TODAY()),MONTH(TODAY()),1),"",IF(SUM(Reel!L29)-SUM('⚙️ Budgets'!L29)=0,"",SUM(Reel!L29)-SUM('⚙️ Budgets'!L29)))</f>
        <v/>
      </c>
      <c r="M29" s="39" t="str">
        <f>IF(M$1&gt;=DATE(YEAR(TODAY()),MONTH(TODAY()),1),"",IF(SUM(Reel!M29)-SUM('⚙️ Budgets'!M29)=0,"",SUM(Reel!M29)-SUM('⚙️ Budgets'!M29)))</f>
        <v/>
      </c>
      <c r="N29" s="75" t="str">
        <f t="shared" si="1"/>
        <v/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ht="25.5" customHeight="1">
      <c r="A30" s="56" t="str">
        <f>'⚙️ Budgets'!A30</f>
        <v/>
      </c>
      <c r="B30" s="39" t="str">
        <f>IF(B$1&gt;=DATE(YEAR(TODAY()),MONTH(TODAY()),1),"",IF(SUM(Reel!B30)-SUM('⚙️ Budgets'!B30)=0,"",SUM(Reel!B30)-SUM('⚙️ Budgets'!B30)))</f>
        <v/>
      </c>
      <c r="C30" s="39" t="str">
        <f>IF(C$1&gt;=DATE(YEAR(TODAY()),MONTH(TODAY()),1),"",IF(SUM(Reel!C30)-SUM('⚙️ Budgets'!C30)=0,"",SUM(Reel!C30)-SUM('⚙️ Budgets'!C30)))</f>
        <v/>
      </c>
      <c r="D30" s="39" t="str">
        <f>IF(D$1&gt;=DATE(YEAR(TODAY()),MONTH(TODAY()),1),"",IF(SUM(Reel!D30)-SUM('⚙️ Budgets'!D30)=0,"",SUM(Reel!D30)-SUM('⚙️ Budgets'!D30)))</f>
        <v/>
      </c>
      <c r="E30" s="39" t="str">
        <f>IF(E$1&gt;=DATE(YEAR(TODAY()),MONTH(TODAY()),1),"",IF(SUM(Reel!E30)-SUM('⚙️ Budgets'!E30)=0,"",SUM(Reel!E30)-SUM('⚙️ Budgets'!E30)))</f>
        <v/>
      </c>
      <c r="F30" s="39" t="str">
        <f>IF(F$1&gt;=DATE(YEAR(TODAY()),MONTH(TODAY()),1),"",IF(SUM(Reel!F30)-SUM('⚙️ Budgets'!F30)=0,"",SUM(Reel!F30)-SUM('⚙️ Budgets'!F30)))</f>
        <v/>
      </c>
      <c r="G30" s="39" t="str">
        <f>IF(G$1&gt;=DATE(YEAR(TODAY()),MONTH(TODAY()),1),"",IF(SUM(Reel!G30)-SUM('⚙️ Budgets'!G30)=0,"",SUM(Reel!G30)-SUM('⚙️ Budgets'!G30)))</f>
        <v/>
      </c>
      <c r="H30" s="39" t="str">
        <f>IF(H$1&gt;=DATE(YEAR(TODAY()),MONTH(TODAY()),1),"",IF(SUM(Reel!H30)-SUM('⚙️ Budgets'!H30)=0,"",SUM(Reel!H30)-SUM('⚙️ Budgets'!H30)))</f>
        <v/>
      </c>
      <c r="I30" s="39" t="str">
        <f>IF(I$1&gt;=DATE(YEAR(TODAY()),MONTH(TODAY()),1),"",IF(SUM(Reel!I30)-SUM('⚙️ Budgets'!I30)=0,"",SUM(Reel!I30)-SUM('⚙️ Budgets'!I30)))</f>
        <v/>
      </c>
      <c r="J30" s="39" t="str">
        <f>IF(J$1&gt;=DATE(YEAR(TODAY()),MONTH(TODAY()),1),"",IF(SUM(Reel!J30)-SUM('⚙️ Budgets'!J30)=0,"",SUM(Reel!J30)-SUM('⚙️ Budgets'!J30)))</f>
        <v/>
      </c>
      <c r="K30" s="39" t="str">
        <f>IF(K$1&gt;=DATE(YEAR(TODAY()),MONTH(TODAY()),1),"",IF(SUM(Reel!K30)-SUM('⚙️ Budgets'!K30)=0,"",SUM(Reel!K30)-SUM('⚙️ Budgets'!K30)))</f>
        <v/>
      </c>
      <c r="L30" s="39" t="str">
        <f>IF(L$1&gt;=DATE(YEAR(TODAY()),MONTH(TODAY()),1),"",IF(SUM(Reel!L30)-SUM('⚙️ Budgets'!L30)=0,"",SUM(Reel!L30)-SUM('⚙️ Budgets'!L30)))</f>
        <v/>
      </c>
      <c r="M30" s="39" t="str">
        <f>IF(M$1&gt;=DATE(YEAR(TODAY()),MONTH(TODAY()),1),"",IF(SUM(Reel!M30)-SUM('⚙️ Budgets'!M30)=0,"",SUM(Reel!M30)-SUM('⚙️ Budgets'!M30)))</f>
        <v/>
      </c>
      <c r="N30" s="75" t="str">
        <f t="shared" si="1"/>
        <v/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ht="25.5" customHeight="1">
      <c r="A31" s="56" t="str">
        <f>'⚙️ Budgets'!A31</f>
        <v/>
      </c>
      <c r="B31" s="39" t="str">
        <f>IF(B$1&gt;=DATE(YEAR(TODAY()),MONTH(TODAY()),1),"",IF(SUM(Reel!B31)-SUM('⚙️ Budgets'!B31)=0,"",SUM(Reel!B31)-SUM('⚙️ Budgets'!B31)))</f>
        <v/>
      </c>
      <c r="C31" s="39" t="str">
        <f>IF(C$1&gt;=DATE(YEAR(TODAY()),MONTH(TODAY()),1),"",IF(SUM(Reel!C31)-SUM('⚙️ Budgets'!C31)=0,"",SUM(Reel!C31)-SUM('⚙️ Budgets'!C31)))</f>
        <v/>
      </c>
      <c r="D31" s="39" t="str">
        <f>IF(D$1&gt;=DATE(YEAR(TODAY()),MONTH(TODAY()),1),"",IF(SUM(Reel!D31)-SUM('⚙️ Budgets'!D31)=0,"",SUM(Reel!D31)-SUM('⚙️ Budgets'!D31)))</f>
        <v/>
      </c>
      <c r="E31" s="39" t="str">
        <f>IF(E$1&gt;=DATE(YEAR(TODAY()),MONTH(TODAY()),1),"",IF(SUM(Reel!E31)-SUM('⚙️ Budgets'!E31)=0,"",SUM(Reel!E31)-SUM('⚙️ Budgets'!E31)))</f>
        <v/>
      </c>
      <c r="F31" s="39" t="str">
        <f>IF(F$1&gt;=DATE(YEAR(TODAY()),MONTH(TODAY()),1),"",IF(SUM(Reel!F31)-SUM('⚙️ Budgets'!F31)=0,"",SUM(Reel!F31)-SUM('⚙️ Budgets'!F31)))</f>
        <v/>
      </c>
      <c r="G31" s="39" t="str">
        <f>IF(G$1&gt;=DATE(YEAR(TODAY()),MONTH(TODAY()),1),"",IF(SUM(Reel!G31)-SUM('⚙️ Budgets'!G31)=0,"",SUM(Reel!G31)-SUM('⚙️ Budgets'!G31)))</f>
        <v/>
      </c>
      <c r="H31" s="39" t="str">
        <f>IF(H$1&gt;=DATE(YEAR(TODAY()),MONTH(TODAY()),1),"",IF(SUM(Reel!H31)-SUM('⚙️ Budgets'!H31)=0,"",SUM(Reel!H31)-SUM('⚙️ Budgets'!H31)))</f>
        <v/>
      </c>
      <c r="I31" s="39" t="str">
        <f>IF(I$1&gt;=DATE(YEAR(TODAY()),MONTH(TODAY()),1),"",IF(SUM(Reel!I31)-SUM('⚙️ Budgets'!I31)=0,"",SUM(Reel!I31)-SUM('⚙️ Budgets'!I31)))</f>
        <v/>
      </c>
      <c r="J31" s="39" t="str">
        <f>IF(J$1&gt;=DATE(YEAR(TODAY()),MONTH(TODAY()),1),"",IF(SUM(Reel!J31)-SUM('⚙️ Budgets'!J31)=0,"",SUM(Reel!J31)-SUM('⚙️ Budgets'!J31)))</f>
        <v/>
      </c>
      <c r="K31" s="39" t="str">
        <f>IF(K$1&gt;=DATE(YEAR(TODAY()),MONTH(TODAY()),1),"",IF(SUM(Reel!K31)-SUM('⚙️ Budgets'!K31)=0,"",SUM(Reel!K31)-SUM('⚙️ Budgets'!K31)))</f>
        <v/>
      </c>
      <c r="L31" s="39" t="str">
        <f>IF(L$1&gt;=DATE(YEAR(TODAY()),MONTH(TODAY()),1),"",IF(SUM(Reel!L31)-SUM('⚙️ Budgets'!L31)=0,"",SUM(Reel!L31)-SUM('⚙️ Budgets'!L31)))</f>
        <v/>
      </c>
      <c r="M31" s="39" t="str">
        <f>IF(M$1&gt;=DATE(YEAR(TODAY()),MONTH(TODAY()),1),"",IF(SUM(Reel!M31)-SUM('⚙️ Budgets'!M31)=0,"",SUM(Reel!M31)-SUM('⚙️ Budgets'!M31)))</f>
        <v/>
      </c>
      <c r="N31" s="75" t="str">
        <f t="shared" si="1"/>
        <v/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 ht="25.5" customHeight="1">
      <c r="A32" s="56" t="str">
        <f>'⚙️ Budgets'!A32</f>
        <v/>
      </c>
      <c r="B32" s="39" t="str">
        <f>IF(B$1&gt;=DATE(YEAR(TODAY()),MONTH(TODAY()),1),"",IF(SUM(Reel!B32)-SUM('⚙️ Budgets'!B32)=0,"",SUM(Reel!B32)-SUM('⚙️ Budgets'!B32)))</f>
        <v/>
      </c>
      <c r="C32" s="39" t="str">
        <f>IF(C$1&gt;=DATE(YEAR(TODAY()),MONTH(TODAY()),1),"",IF(SUM(Reel!C32)-SUM('⚙️ Budgets'!C32)=0,"",SUM(Reel!C32)-SUM('⚙️ Budgets'!C32)))</f>
        <v/>
      </c>
      <c r="D32" s="39" t="str">
        <f>IF(D$1&gt;=DATE(YEAR(TODAY()),MONTH(TODAY()),1),"",IF(SUM(Reel!D32)-SUM('⚙️ Budgets'!D32)=0,"",SUM(Reel!D32)-SUM('⚙️ Budgets'!D32)))</f>
        <v/>
      </c>
      <c r="E32" s="39" t="str">
        <f>IF(E$1&gt;=DATE(YEAR(TODAY()),MONTH(TODAY()),1),"",IF(SUM(Reel!E32)-SUM('⚙️ Budgets'!E32)=0,"",SUM(Reel!E32)-SUM('⚙️ Budgets'!E32)))</f>
        <v/>
      </c>
      <c r="F32" s="39" t="str">
        <f>IF(F$1&gt;=DATE(YEAR(TODAY()),MONTH(TODAY()),1),"",IF(SUM(Reel!F32)-SUM('⚙️ Budgets'!F32)=0,"",SUM(Reel!F32)-SUM('⚙️ Budgets'!F32)))</f>
        <v/>
      </c>
      <c r="G32" s="39" t="str">
        <f>IF(G$1&gt;=DATE(YEAR(TODAY()),MONTH(TODAY()),1),"",IF(SUM(Reel!G32)-SUM('⚙️ Budgets'!G32)=0,"",SUM(Reel!G32)-SUM('⚙️ Budgets'!G32)))</f>
        <v/>
      </c>
      <c r="H32" s="39" t="str">
        <f>IF(H$1&gt;=DATE(YEAR(TODAY()),MONTH(TODAY()),1),"",IF(SUM(Reel!H32)-SUM('⚙️ Budgets'!H32)=0,"",SUM(Reel!H32)-SUM('⚙️ Budgets'!H32)))</f>
        <v/>
      </c>
      <c r="I32" s="39" t="str">
        <f>IF(I$1&gt;=DATE(YEAR(TODAY()),MONTH(TODAY()),1),"",IF(SUM(Reel!I32)-SUM('⚙️ Budgets'!I32)=0,"",SUM(Reel!I32)-SUM('⚙️ Budgets'!I32)))</f>
        <v/>
      </c>
      <c r="J32" s="39" t="str">
        <f>IF(J$1&gt;=DATE(YEAR(TODAY()),MONTH(TODAY()),1),"",IF(SUM(Reel!J32)-SUM('⚙️ Budgets'!J32)=0,"",SUM(Reel!J32)-SUM('⚙️ Budgets'!J32)))</f>
        <v/>
      </c>
      <c r="K32" s="39" t="str">
        <f>IF(K$1&gt;=DATE(YEAR(TODAY()),MONTH(TODAY()),1),"",IF(SUM(Reel!K32)-SUM('⚙️ Budgets'!K32)=0,"",SUM(Reel!K32)-SUM('⚙️ Budgets'!K32)))</f>
        <v/>
      </c>
      <c r="L32" s="39" t="str">
        <f>IF(L$1&gt;=DATE(YEAR(TODAY()),MONTH(TODAY()),1),"",IF(SUM(Reel!L32)-SUM('⚙️ Budgets'!L32)=0,"",SUM(Reel!L32)-SUM('⚙️ Budgets'!L32)))</f>
        <v/>
      </c>
      <c r="M32" s="39" t="str">
        <f>IF(M$1&gt;=DATE(YEAR(TODAY()),MONTH(TODAY()),1),"",IF(SUM(Reel!M32)-SUM('⚙️ Budgets'!M32)=0,"",SUM(Reel!M32)-SUM('⚙️ Budgets'!M32)))</f>
        <v/>
      </c>
      <c r="N32" s="75" t="str">
        <f t="shared" si="1"/>
        <v/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ht="25.5" customHeight="1">
      <c r="A33" s="56" t="str">
        <f>'⚙️ Budgets'!A33</f>
        <v/>
      </c>
      <c r="B33" s="39" t="str">
        <f>IF(B$1&gt;=DATE(YEAR(TODAY()),MONTH(TODAY()),1),"",IF(SUM(Reel!B33)-SUM('⚙️ Budgets'!B33)=0,"",SUM(Reel!B33)-SUM('⚙️ Budgets'!B33)))</f>
        <v/>
      </c>
      <c r="C33" s="39" t="str">
        <f>IF(C$1&gt;=DATE(YEAR(TODAY()),MONTH(TODAY()),1),"",IF(SUM(Reel!C33)-SUM('⚙️ Budgets'!C33)=0,"",SUM(Reel!C33)-SUM('⚙️ Budgets'!C33)))</f>
        <v/>
      </c>
      <c r="D33" s="39" t="str">
        <f>IF(D$1&gt;=DATE(YEAR(TODAY()),MONTH(TODAY()),1),"",IF(SUM(Reel!D33)-SUM('⚙️ Budgets'!D33)=0,"",SUM(Reel!D33)-SUM('⚙️ Budgets'!D33)))</f>
        <v/>
      </c>
      <c r="E33" s="39" t="str">
        <f>IF(E$1&gt;=DATE(YEAR(TODAY()),MONTH(TODAY()),1),"",IF(SUM(Reel!E33)-SUM('⚙️ Budgets'!E33)=0,"",SUM(Reel!E33)-SUM('⚙️ Budgets'!E33)))</f>
        <v/>
      </c>
      <c r="F33" s="39" t="str">
        <f>IF(F$1&gt;=DATE(YEAR(TODAY()),MONTH(TODAY()),1),"",IF(SUM(Reel!F33)-SUM('⚙️ Budgets'!F33)=0,"",SUM(Reel!F33)-SUM('⚙️ Budgets'!F33)))</f>
        <v/>
      </c>
      <c r="G33" s="39" t="str">
        <f>IF(G$1&gt;=DATE(YEAR(TODAY()),MONTH(TODAY()),1),"",IF(SUM(Reel!G33)-SUM('⚙️ Budgets'!G33)=0,"",SUM(Reel!G33)-SUM('⚙️ Budgets'!G33)))</f>
        <v/>
      </c>
      <c r="H33" s="39" t="str">
        <f>IF(H$1&gt;=DATE(YEAR(TODAY()),MONTH(TODAY()),1),"",IF(SUM(Reel!H33)-SUM('⚙️ Budgets'!H33)=0,"",SUM(Reel!H33)-SUM('⚙️ Budgets'!H33)))</f>
        <v/>
      </c>
      <c r="I33" s="39" t="str">
        <f>IF(I$1&gt;=DATE(YEAR(TODAY()),MONTH(TODAY()),1),"",IF(SUM(Reel!I33)-SUM('⚙️ Budgets'!I33)=0,"",SUM(Reel!I33)-SUM('⚙️ Budgets'!I33)))</f>
        <v/>
      </c>
      <c r="J33" s="39" t="str">
        <f>IF(J$1&gt;=DATE(YEAR(TODAY()),MONTH(TODAY()),1),"",IF(SUM(Reel!J33)-SUM('⚙️ Budgets'!J33)=0,"",SUM(Reel!J33)-SUM('⚙️ Budgets'!J33)))</f>
        <v/>
      </c>
      <c r="K33" s="39" t="str">
        <f>IF(K$1&gt;=DATE(YEAR(TODAY()),MONTH(TODAY()),1),"",IF(SUM(Reel!K33)-SUM('⚙️ Budgets'!K33)=0,"",SUM(Reel!K33)-SUM('⚙️ Budgets'!K33)))</f>
        <v/>
      </c>
      <c r="L33" s="39" t="str">
        <f>IF(L$1&gt;=DATE(YEAR(TODAY()),MONTH(TODAY()),1),"",IF(SUM(Reel!L33)-SUM('⚙️ Budgets'!L33)=0,"",SUM(Reel!L33)-SUM('⚙️ Budgets'!L33)))</f>
        <v/>
      </c>
      <c r="M33" s="39" t="str">
        <f>IF(M$1&gt;=DATE(YEAR(TODAY()),MONTH(TODAY()),1),"",IF(SUM(Reel!M33)-SUM('⚙️ Budgets'!M33)=0,"",SUM(Reel!M33)-SUM('⚙️ Budgets'!M33)))</f>
        <v/>
      </c>
      <c r="N33" s="75" t="str">
        <f t="shared" si="1"/>
        <v/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ht="25.5" customHeight="1">
      <c r="A34" s="56" t="str">
        <f>'⚙️ Budgets'!A34</f>
        <v/>
      </c>
      <c r="B34" s="39" t="str">
        <f>IF(B$1&gt;=DATE(YEAR(TODAY()),MONTH(TODAY()),1),"",IF(SUM(Reel!B34)-SUM('⚙️ Budgets'!B34)=0,"",SUM(Reel!B34)-SUM('⚙️ Budgets'!B34)))</f>
        <v/>
      </c>
      <c r="C34" s="39" t="str">
        <f>IF(C$1&gt;=DATE(YEAR(TODAY()),MONTH(TODAY()),1),"",IF(SUM(Reel!C34)-SUM('⚙️ Budgets'!C34)=0,"",SUM(Reel!C34)-SUM('⚙️ Budgets'!C34)))</f>
        <v/>
      </c>
      <c r="D34" s="39" t="str">
        <f>IF(D$1&gt;=DATE(YEAR(TODAY()),MONTH(TODAY()),1),"",IF(SUM(Reel!D34)-SUM('⚙️ Budgets'!D34)=0,"",SUM(Reel!D34)-SUM('⚙️ Budgets'!D34)))</f>
        <v/>
      </c>
      <c r="E34" s="39" t="str">
        <f>IF(E$1&gt;=DATE(YEAR(TODAY()),MONTH(TODAY()),1),"",IF(SUM(Reel!E34)-SUM('⚙️ Budgets'!E34)=0,"",SUM(Reel!E34)-SUM('⚙️ Budgets'!E34)))</f>
        <v/>
      </c>
      <c r="F34" s="39" t="str">
        <f>IF(F$1&gt;=DATE(YEAR(TODAY()),MONTH(TODAY()),1),"",IF(SUM(Reel!F34)-SUM('⚙️ Budgets'!F34)=0,"",SUM(Reel!F34)-SUM('⚙️ Budgets'!F34)))</f>
        <v/>
      </c>
      <c r="G34" s="39" t="str">
        <f>IF(G$1&gt;=DATE(YEAR(TODAY()),MONTH(TODAY()),1),"",IF(SUM(Reel!G34)-SUM('⚙️ Budgets'!G34)=0,"",SUM(Reel!G34)-SUM('⚙️ Budgets'!G34)))</f>
        <v/>
      </c>
      <c r="H34" s="39" t="str">
        <f>IF(H$1&gt;=DATE(YEAR(TODAY()),MONTH(TODAY()),1),"",IF(SUM(Reel!H34)-SUM('⚙️ Budgets'!H34)=0,"",SUM(Reel!H34)-SUM('⚙️ Budgets'!H34)))</f>
        <v/>
      </c>
      <c r="I34" s="39" t="str">
        <f>IF(I$1&gt;=DATE(YEAR(TODAY()),MONTH(TODAY()),1),"",IF(SUM(Reel!I34)-SUM('⚙️ Budgets'!I34)=0,"",SUM(Reel!I34)-SUM('⚙️ Budgets'!I34)))</f>
        <v/>
      </c>
      <c r="J34" s="39" t="str">
        <f>IF(J$1&gt;=DATE(YEAR(TODAY()),MONTH(TODAY()),1),"",IF(SUM(Reel!J34)-SUM('⚙️ Budgets'!J34)=0,"",SUM(Reel!J34)-SUM('⚙️ Budgets'!J34)))</f>
        <v/>
      </c>
      <c r="K34" s="39" t="str">
        <f>IF(K$1&gt;=DATE(YEAR(TODAY()),MONTH(TODAY()),1),"",IF(SUM(Reel!K34)-SUM('⚙️ Budgets'!K34)=0,"",SUM(Reel!K34)-SUM('⚙️ Budgets'!K34)))</f>
        <v/>
      </c>
      <c r="L34" s="39" t="str">
        <f>IF(L$1&gt;=DATE(YEAR(TODAY()),MONTH(TODAY()),1),"",IF(SUM(Reel!L34)-SUM('⚙️ Budgets'!L34)=0,"",SUM(Reel!L34)-SUM('⚙️ Budgets'!L34)))</f>
        <v/>
      </c>
      <c r="M34" s="39" t="str">
        <f>IF(M$1&gt;=DATE(YEAR(TODAY()),MONTH(TODAY()),1),"",IF(SUM(Reel!M34)-SUM('⚙️ Budgets'!M34)=0,"",SUM(Reel!M34)-SUM('⚙️ Budgets'!M34)))</f>
        <v/>
      </c>
      <c r="N34" s="75" t="str">
        <f t="shared" si="1"/>
        <v/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ht="25.5" customHeight="1">
      <c r="A35" s="56" t="str">
        <f>'⚙️ Budgets'!A35</f>
        <v/>
      </c>
      <c r="B35" s="39" t="str">
        <f>IF(B$1&gt;=DATE(YEAR(TODAY()),MONTH(TODAY()),1),"",IF(SUM(Reel!B35)-SUM('⚙️ Budgets'!B35)=0,"",SUM(Reel!B35)-SUM('⚙️ Budgets'!B35)))</f>
        <v/>
      </c>
      <c r="C35" s="39" t="str">
        <f>IF(C$1&gt;=DATE(YEAR(TODAY()),MONTH(TODAY()),1),"",IF(SUM(Reel!C35)-SUM('⚙️ Budgets'!C35)=0,"",SUM(Reel!C35)-SUM('⚙️ Budgets'!C35)))</f>
        <v/>
      </c>
      <c r="D35" s="39" t="str">
        <f>IF(D$1&gt;=DATE(YEAR(TODAY()),MONTH(TODAY()),1),"",IF(SUM(Reel!D35)-SUM('⚙️ Budgets'!D35)=0,"",SUM(Reel!D35)-SUM('⚙️ Budgets'!D35)))</f>
        <v/>
      </c>
      <c r="E35" s="39" t="str">
        <f>IF(E$1&gt;=DATE(YEAR(TODAY()),MONTH(TODAY()),1),"",IF(SUM(Reel!E35)-SUM('⚙️ Budgets'!E35)=0,"",SUM(Reel!E35)-SUM('⚙️ Budgets'!E35)))</f>
        <v/>
      </c>
      <c r="F35" s="39" t="str">
        <f>IF(F$1&gt;=DATE(YEAR(TODAY()),MONTH(TODAY()),1),"",IF(SUM(Reel!F35)-SUM('⚙️ Budgets'!F35)=0,"",SUM(Reel!F35)-SUM('⚙️ Budgets'!F35)))</f>
        <v/>
      </c>
      <c r="G35" s="39" t="str">
        <f>IF(G$1&gt;=DATE(YEAR(TODAY()),MONTH(TODAY()),1),"",IF(SUM(Reel!G35)-SUM('⚙️ Budgets'!G35)=0,"",SUM(Reel!G35)-SUM('⚙️ Budgets'!G35)))</f>
        <v/>
      </c>
      <c r="H35" s="39" t="str">
        <f>IF(H$1&gt;=DATE(YEAR(TODAY()),MONTH(TODAY()),1),"",IF(SUM(Reel!H35)-SUM('⚙️ Budgets'!H35)=0,"",SUM(Reel!H35)-SUM('⚙️ Budgets'!H35)))</f>
        <v/>
      </c>
      <c r="I35" s="39" t="str">
        <f>IF(I$1&gt;=DATE(YEAR(TODAY()),MONTH(TODAY()),1),"",IF(SUM(Reel!I35)-SUM('⚙️ Budgets'!I35)=0,"",SUM(Reel!I35)-SUM('⚙️ Budgets'!I35)))</f>
        <v/>
      </c>
      <c r="J35" s="39" t="str">
        <f>IF(J$1&gt;=DATE(YEAR(TODAY()),MONTH(TODAY()),1),"",IF(SUM(Reel!J35)-SUM('⚙️ Budgets'!J35)=0,"",SUM(Reel!J35)-SUM('⚙️ Budgets'!J35)))</f>
        <v/>
      </c>
      <c r="K35" s="39" t="str">
        <f>IF(K$1&gt;=DATE(YEAR(TODAY()),MONTH(TODAY()),1),"",IF(SUM(Reel!K35)-SUM('⚙️ Budgets'!K35)=0,"",SUM(Reel!K35)-SUM('⚙️ Budgets'!K35)))</f>
        <v/>
      </c>
      <c r="L35" s="39" t="str">
        <f>IF(L$1&gt;=DATE(YEAR(TODAY()),MONTH(TODAY()),1),"",IF(SUM(Reel!L35)-SUM('⚙️ Budgets'!L35)=0,"",SUM(Reel!L35)-SUM('⚙️ Budgets'!L35)))</f>
        <v/>
      </c>
      <c r="M35" s="39" t="str">
        <f>IF(M$1&gt;=DATE(YEAR(TODAY()),MONTH(TODAY()),1),"",IF(SUM(Reel!M35)-SUM('⚙️ Budgets'!M35)=0,"",SUM(Reel!M35)-SUM('⚙️ Budgets'!M35)))</f>
        <v/>
      </c>
      <c r="N35" s="75" t="str">
        <f t="shared" si="1"/>
        <v/>
      </c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ht="25.5" customHeight="1">
      <c r="A36" s="56" t="str">
        <f>'⚙️ Budgets'!A36</f>
        <v/>
      </c>
      <c r="B36" s="39" t="str">
        <f>IF(B$1&gt;=DATE(YEAR(TODAY()),MONTH(TODAY()),1),"",IF(SUM(Reel!B36)-SUM('⚙️ Budgets'!B36)=0,"",SUM(Reel!B36)-SUM('⚙️ Budgets'!B36)))</f>
        <v/>
      </c>
      <c r="C36" s="39" t="str">
        <f>IF(C$1&gt;=DATE(YEAR(TODAY()),MONTH(TODAY()),1),"",IF(SUM(Reel!C36)-SUM('⚙️ Budgets'!C36)=0,"",SUM(Reel!C36)-SUM('⚙️ Budgets'!C36)))</f>
        <v/>
      </c>
      <c r="D36" s="39" t="str">
        <f>IF(D$1&gt;=DATE(YEAR(TODAY()),MONTH(TODAY()),1),"",IF(SUM(Reel!D36)-SUM('⚙️ Budgets'!D36)=0,"",SUM(Reel!D36)-SUM('⚙️ Budgets'!D36)))</f>
        <v/>
      </c>
      <c r="E36" s="39" t="str">
        <f>IF(E$1&gt;=DATE(YEAR(TODAY()),MONTH(TODAY()),1),"",IF(SUM(Reel!E36)-SUM('⚙️ Budgets'!E36)=0,"",SUM(Reel!E36)-SUM('⚙️ Budgets'!E36)))</f>
        <v/>
      </c>
      <c r="F36" s="39" t="str">
        <f>IF(F$1&gt;=DATE(YEAR(TODAY()),MONTH(TODAY()),1),"",IF(SUM(Reel!F36)-SUM('⚙️ Budgets'!F36)=0,"",SUM(Reel!F36)-SUM('⚙️ Budgets'!F36)))</f>
        <v/>
      </c>
      <c r="G36" s="39" t="str">
        <f>IF(G$1&gt;=DATE(YEAR(TODAY()),MONTH(TODAY()),1),"",IF(SUM(Reel!G36)-SUM('⚙️ Budgets'!G36)=0,"",SUM(Reel!G36)-SUM('⚙️ Budgets'!G36)))</f>
        <v/>
      </c>
      <c r="H36" s="39" t="str">
        <f>IF(H$1&gt;=DATE(YEAR(TODAY()),MONTH(TODAY()),1),"",IF(SUM(Reel!H36)-SUM('⚙️ Budgets'!H36)=0,"",SUM(Reel!H36)-SUM('⚙️ Budgets'!H36)))</f>
        <v/>
      </c>
      <c r="I36" s="39" t="str">
        <f>IF(I$1&gt;=DATE(YEAR(TODAY()),MONTH(TODAY()),1),"",IF(SUM(Reel!I36)-SUM('⚙️ Budgets'!I36)=0,"",SUM(Reel!I36)-SUM('⚙️ Budgets'!I36)))</f>
        <v/>
      </c>
      <c r="J36" s="39" t="str">
        <f>IF(J$1&gt;=DATE(YEAR(TODAY()),MONTH(TODAY()),1),"",IF(SUM(Reel!J36)-SUM('⚙️ Budgets'!J36)=0,"",SUM(Reel!J36)-SUM('⚙️ Budgets'!J36)))</f>
        <v/>
      </c>
      <c r="K36" s="39" t="str">
        <f>IF(K$1&gt;=DATE(YEAR(TODAY()),MONTH(TODAY()),1),"",IF(SUM(Reel!K36)-SUM('⚙️ Budgets'!K36)=0,"",SUM(Reel!K36)-SUM('⚙️ Budgets'!K36)))</f>
        <v/>
      </c>
      <c r="L36" s="39" t="str">
        <f>IF(L$1&gt;=DATE(YEAR(TODAY()),MONTH(TODAY()),1),"",IF(SUM(Reel!L36)-SUM('⚙️ Budgets'!L36)=0,"",SUM(Reel!L36)-SUM('⚙️ Budgets'!L36)))</f>
        <v/>
      </c>
      <c r="M36" s="39" t="str">
        <f>IF(M$1&gt;=DATE(YEAR(TODAY()),MONTH(TODAY()),1),"",IF(SUM(Reel!M36)-SUM('⚙️ Budgets'!M36)=0,"",SUM(Reel!M36)-SUM('⚙️ Budgets'!M36)))</f>
        <v/>
      </c>
      <c r="N36" s="75" t="str">
        <f t="shared" si="1"/>
        <v/>
      </c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ht="25.5" customHeight="1">
      <c r="A37" s="56" t="str">
        <f>'⚙️ Budgets'!A37</f>
        <v/>
      </c>
      <c r="B37" s="39" t="str">
        <f>IF(B$1&gt;=DATE(YEAR(TODAY()),MONTH(TODAY()),1),"",IF(SUM(Reel!B37)-SUM('⚙️ Budgets'!B37)=0,"",SUM(Reel!B37)-SUM('⚙️ Budgets'!B37)))</f>
        <v/>
      </c>
      <c r="C37" s="39" t="str">
        <f>IF(C$1&gt;=DATE(YEAR(TODAY()),MONTH(TODAY()),1),"",IF(SUM(Reel!C37)-SUM('⚙️ Budgets'!C37)=0,"",SUM(Reel!C37)-SUM('⚙️ Budgets'!C37)))</f>
        <v/>
      </c>
      <c r="D37" s="39" t="str">
        <f>IF(D$1&gt;=DATE(YEAR(TODAY()),MONTH(TODAY()),1),"",IF(SUM(Reel!D37)-SUM('⚙️ Budgets'!D37)=0,"",SUM(Reel!D37)-SUM('⚙️ Budgets'!D37)))</f>
        <v/>
      </c>
      <c r="E37" s="39" t="str">
        <f>IF(E$1&gt;=DATE(YEAR(TODAY()),MONTH(TODAY()),1),"",IF(SUM(Reel!E37)-SUM('⚙️ Budgets'!E37)=0,"",SUM(Reel!E37)-SUM('⚙️ Budgets'!E37)))</f>
        <v/>
      </c>
      <c r="F37" s="39" t="str">
        <f>IF(F$1&gt;=DATE(YEAR(TODAY()),MONTH(TODAY()),1),"",IF(SUM(Reel!F37)-SUM('⚙️ Budgets'!F37)=0,"",SUM(Reel!F37)-SUM('⚙️ Budgets'!F37)))</f>
        <v/>
      </c>
      <c r="G37" s="39" t="str">
        <f>IF(G$1&gt;=DATE(YEAR(TODAY()),MONTH(TODAY()),1),"",IF(SUM(Reel!G37)-SUM('⚙️ Budgets'!G37)=0,"",SUM(Reel!G37)-SUM('⚙️ Budgets'!G37)))</f>
        <v/>
      </c>
      <c r="H37" s="39" t="str">
        <f>IF(H$1&gt;=DATE(YEAR(TODAY()),MONTH(TODAY()),1),"",IF(SUM(Reel!H37)-SUM('⚙️ Budgets'!H37)=0,"",SUM(Reel!H37)-SUM('⚙️ Budgets'!H37)))</f>
        <v/>
      </c>
      <c r="I37" s="39" t="str">
        <f>IF(I$1&gt;=DATE(YEAR(TODAY()),MONTH(TODAY()),1),"",IF(SUM(Reel!I37)-SUM('⚙️ Budgets'!I37)=0,"",SUM(Reel!I37)-SUM('⚙️ Budgets'!I37)))</f>
        <v/>
      </c>
      <c r="J37" s="39" t="str">
        <f>IF(J$1&gt;=DATE(YEAR(TODAY()),MONTH(TODAY()),1),"",IF(SUM(Reel!J37)-SUM('⚙️ Budgets'!J37)=0,"",SUM(Reel!J37)-SUM('⚙️ Budgets'!J37)))</f>
        <v/>
      </c>
      <c r="K37" s="39" t="str">
        <f>IF(K$1&gt;=DATE(YEAR(TODAY()),MONTH(TODAY()),1),"",IF(SUM(Reel!K37)-SUM('⚙️ Budgets'!K37)=0,"",SUM(Reel!K37)-SUM('⚙️ Budgets'!K37)))</f>
        <v/>
      </c>
      <c r="L37" s="39" t="str">
        <f>IF(L$1&gt;=DATE(YEAR(TODAY()),MONTH(TODAY()),1),"",IF(SUM(Reel!L37)-SUM('⚙️ Budgets'!L37)=0,"",SUM(Reel!L37)-SUM('⚙️ Budgets'!L37)))</f>
        <v/>
      </c>
      <c r="M37" s="39" t="str">
        <f>IF(M$1&gt;=DATE(YEAR(TODAY()),MONTH(TODAY()),1),"",IF(SUM(Reel!M37)-SUM('⚙️ Budgets'!M37)=0,"",SUM(Reel!M37)-SUM('⚙️ Budgets'!M37)))</f>
        <v/>
      </c>
      <c r="N37" s="75" t="str">
        <f t="shared" si="1"/>
        <v/>
      </c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ht="25.5" customHeight="1">
      <c r="A38" s="56" t="str">
        <f>'⚙️ Budgets'!A38</f>
        <v/>
      </c>
      <c r="B38" s="39" t="str">
        <f>IF(B$1&gt;=DATE(YEAR(TODAY()),MONTH(TODAY()),1),"",IF(SUM(Reel!B38)-SUM('⚙️ Budgets'!B38)=0,"",SUM(Reel!B38)-SUM('⚙️ Budgets'!B38)))</f>
        <v/>
      </c>
      <c r="C38" s="39" t="str">
        <f>IF(C$1&gt;=DATE(YEAR(TODAY()),MONTH(TODAY()),1),"",IF(SUM(Reel!C38)-SUM('⚙️ Budgets'!C38)=0,"",SUM(Reel!C38)-SUM('⚙️ Budgets'!C38)))</f>
        <v/>
      </c>
      <c r="D38" s="39" t="str">
        <f>IF(D$1&gt;=DATE(YEAR(TODAY()),MONTH(TODAY()),1),"",IF(SUM(Reel!D38)-SUM('⚙️ Budgets'!D38)=0,"",SUM(Reel!D38)-SUM('⚙️ Budgets'!D38)))</f>
        <v/>
      </c>
      <c r="E38" s="39" t="str">
        <f>IF(E$1&gt;=DATE(YEAR(TODAY()),MONTH(TODAY()),1),"",IF(SUM(Reel!E38)-SUM('⚙️ Budgets'!E38)=0,"",SUM(Reel!E38)-SUM('⚙️ Budgets'!E38)))</f>
        <v/>
      </c>
      <c r="F38" s="39" t="str">
        <f>IF(F$1&gt;=DATE(YEAR(TODAY()),MONTH(TODAY()),1),"",IF(SUM(Reel!F38)-SUM('⚙️ Budgets'!F38)=0,"",SUM(Reel!F38)-SUM('⚙️ Budgets'!F38)))</f>
        <v/>
      </c>
      <c r="G38" s="39" t="str">
        <f>IF(G$1&gt;=DATE(YEAR(TODAY()),MONTH(TODAY()),1),"",IF(SUM(Reel!G38)-SUM('⚙️ Budgets'!G38)=0,"",SUM(Reel!G38)-SUM('⚙️ Budgets'!G38)))</f>
        <v/>
      </c>
      <c r="H38" s="39" t="str">
        <f>IF(H$1&gt;=DATE(YEAR(TODAY()),MONTH(TODAY()),1),"",IF(SUM(Reel!H38)-SUM('⚙️ Budgets'!H38)=0,"",SUM(Reel!H38)-SUM('⚙️ Budgets'!H38)))</f>
        <v/>
      </c>
      <c r="I38" s="39" t="str">
        <f>IF(I$1&gt;=DATE(YEAR(TODAY()),MONTH(TODAY()),1),"",IF(SUM(Reel!I38)-SUM('⚙️ Budgets'!I38)=0,"",SUM(Reel!I38)-SUM('⚙️ Budgets'!I38)))</f>
        <v/>
      </c>
      <c r="J38" s="39" t="str">
        <f>IF(J$1&gt;=DATE(YEAR(TODAY()),MONTH(TODAY()),1),"",IF(SUM(Reel!J38)-SUM('⚙️ Budgets'!J38)=0,"",SUM(Reel!J38)-SUM('⚙️ Budgets'!J38)))</f>
        <v/>
      </c>
      <c r="K38" s="39" t="str">
        <f>IF(K$1&gt;=DATE(YEAR(TODAY()),MONTH(TODAY()),1),"",IF(SUM(Reel!K38)-SUM('⚙️ Budgets'!K38)=0,"",SUM(Reel!K38)-SUM('⚙️ Budgets'!K38)))</f>
        <v/>
      </c>
      <c r="L38" s="39" t="str">
        <f>IF(L$1&gt;=DATE(YEAR(TODAY()),MONTH(TODAY()),1),"",IF(SUM(Reel!L38)-SUM('⚙️ Budgets'!L38)=0,"",SUM(Reel!L38)-SUM('⚙️ Budgets'!L38)))</f>
        <v/>
      </c>
      <c r="M38" s="39" t="str">
        <f>IF(M$1&gt;=DATE(YEAR(TODAY()),MONTH(TODAY()),1),"",IF(SUM(Reel!M38)-SUM('⚙️ Budgets'!M38)=0,"",SUM(Reel!M38)-SUM('⚙️ Budgets'!M38)))</f>
        <v/>
      </c>
      <c r="N38" s="75" t="str">
        <f t="shared" si="1"/>
        <v/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ht="25.5" customHeight="1">
      <c r="A39" s="56" t="str">
        <f>'⚙️ Budgets'!A39</f>
        <v/>
      </c>
      <c r="B39" s="39" t="str">
        <f>IF(B$1&gt;=DATE(YEAR(TODAY()),MONTH(TODAY()),1),"",IF(SUM(Reel!B39)-SUM('⚙️ Budgets'!B39)=0,"",SUM(Reel!B39)-SUM('⚙️ Budgets'!B39)))</f>
        <v/>
      </c>
      <c r="C39" s="39" t="str">
        <f>IF(C$1&gt;=DATE(YEAR(TODAY()),MONTH(TODAY()),1),"",IF(SUM(Reel!C39)-SUM('⚙️ Budgets'!C39)=0,"",SUM(Reel!C39)-SUM('⚙️ Budgets'!C39)))</f>
        <v/>
      </c>
      <c r="D39" s="39" t="str">
        <f>IF(D$1&gt;=DATE(YEAR(TODAY()),MONTH(TODAY()),1),"",IF(SUM(Reel!D39)-SUM('⚙️ Budgets'!D39)=0,"",SUM(Reel!D39)-SUM('⚙️ Budgets'!D39)))</f>
        <v/>
      </c>
      <c r="E39" s="39" t="str">
        <f>IF(E$1&gt;=DATE(YEAR(TODAY()),MONTH(TODAY()),1),"",IF(SUM(Reel!E39)-SUM('⚙️ Budgets'!E39)=0,"",SUM(Reel!E39)-SUM('⚙️ Budgets'!E39)))</f>
        <v/>
      </c>
      <c r="F39" s="39" t="str">
        <f>IF(F$1&gt;=DATE(YEAR(TODAY()),MONTH(TODAY()),1),"",IF(SUM(Reel!F39)-SUM('⚙️ Budgets'!F39)=0,"",SUM(Reel!F39)-SUM('⚙️ Budgets'!F39)))</f>
        <v/>
      </c>
      <c r="G39" s="39" t="str">
        <f>IF(G$1&gt;=DATE(YEAR(TODAY()),MONTH(TODAY()),1),"",IF(SUM(Reel!G39)-SUM('⚙️ Budgets'!G39)=0,"",SUM(Reel!G39)-SUM('⚙️ Budgets'!G39)))</f>
        <v/>
      </c>
      <c r="H39" s="39" t="str">
        <f>IF(H$1&gt;=DATE(YEAR(TODAY()),MONTH(TODAY()),1),"",IF(SUM(Reel!H39)-SUM('⚙️ Budgets'!H39)=0,"",SUM(Reel!H39)-SUM('⚙️ Budgets'!H39)))</f>
        <v/>
      </c>
      <c r="I39" s="39" t="str">
        <f>IF(I$1&gt;=DATE(YEAR(TODAY()),MONTH(TODAY()),1),"",IF(SUM(Reel!I39)-SUM('⚙️ Budgets'!I39)=0,"",SUM(Reel!I39)-SUM('⚙️ Budgets'!I39)))</f>
        <v/>
      </c>
      <c r="J39" s="39" t="str">
        <f>IF(J$1&gt;=DATE(YEAR(TODAY()),MONTH(TODAY()),1),"",IF(SUM(Reel!J39)-SUM('⚙️ Budgets'!J39)=0,"",SUM(Reel!J39)-SUM('⚙️ Budgets'!J39)))</f>
        <v/>
      </c>
      <c r="K39" s="39" t="str">
        <f>IF(K$1&gt;=DATE(YEAR(TODAY()),MONTH(TODAY()),1),"",IF(SUM(Reel!K39)-SUM('⚙️ Budgets'!K39)=0,"",SUM(Reel!K39)-SUM('⚙️ Budgets'!K39)))</f>
        <v/>
      </c>
      <c r="L39" s="39" t="str">
        <f>IF(L$1&gt;=DATE(YEAR(TODAY()),MONTH(TODAY()),1),"",IF(SUM(Reel!L39)-SUM('⚙️ Budgets'!L39)=0,"",SUM(Reel!L39)-SUM('⚙️ Budgets'!L39)))</f>
        <v/>
      </c>
      <c r="M39" s="39" t="str">
        <f>IF(M$1&gt;=DATE(YEAR(TODAY()),MONTH(TODAY()),1),"",IF(SUM(Reel!M39)-SUM('⚙️ Budgets'!M39)=0,"",SUM(Reel!M39)-SUM('⚙️ Budgets'!M39)))</f>
        <v/>
      </c>
      <c r="N39" s="75" t="str">
        <f t="shared" si="1"/>
        <v/>
      </c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ht="25.5" customHeight="1">
      <c r="A40" s="56" t="str">
        <f>'⚙️ Budgets'!A40</f>
        <v/>
      </c>
      <c r="B40" s="39" t="str">
        <f>IF(B$1&gt;=DATE(YEAR(TODAY()),MONTH(TODAY()),1),"",IF(SUM(Reel!B40)-SUM('⚙️ Budgets'!B40)=0,"",SUM(Reel!B40)-SUM('⚙️ Budgets'!B40)))</f>
        <v/>
      </c>
      <c r="C40" s="39" t="str">
        <f>IF(C$1&gt;=DATE(YEAR(TODAY()),MONTH(TODAY()),1),"",IF(SUM(Reel!C40)-SUM('⚙️ Budgets'!C40)=0,"",SUM(Reel!C40)-SUM('⚙️ Budgets'!C40)))</f>
        <v/>
      </c>
      <c r="D40" s="39" t="str">
        <f>IF(D$1&gt;=DATE(YEAR(TODAY()),MONTH(TODAY()),1),"",IF(SUM(Reel!D40)-SUM('⚙️ Budgets'!D40)=0,"",SUM(Reel!D40)-SUM('⚙️ Budgets'!D40)))</f>
        <v/>
      </c>
      <c r="E40" s="39" t="str">
        <f>IF(E$1&gt;=DATE(YEAR(TODAY()),MONTH(TODAY()),1),"",IF(SUM(Reel!E40)-SUM('⚙️ Budgets'!E40)=0,"",SUM(Reel!E40)-SUM('⚙️ Budgets'!E40)))</f>
        <v/>
      </c>
      <c r="F40" s="39" t="str">
        <f>IF(F$1&gt;=DATE(YEAR(TODAY()),MONTH(TODAY()),1),"",IF(SUM(Reel!F40)-SUM('⚙️ Budgets'!F40)=0,"",SUM(Reel!F40)-SUM('⚙️ Budgets'!F40)))</f>
        <v/>
      </c>
      <c r="G40" s="39" t="str">
        <f>IF(G$1&gt;=DATE(YEAR(TODAY()),MONTH(TODAY()),1),"",IF(SUM(Reel!G40)-SUM('⚙️ Budgets'!G40)=0,"",SUM(Reel!G40)-SUM('⚙️ Budgets'!G40)))</f>
        <v/>
      </c>
      <c r="H40" s="39" t="str">
        <f>IF(H$1&gt;=DATE(YEAR(TODAY()),MONTH(TODAY()),1),"",IF(SUM(Reel!H40)-SUM('⚙️ Budgets'!H40)=0,"",SUM(Reel!H40)-SUM('⚙️ Budgets'!H40)))</f>
        <v/>
      </c>
      <c r="I40" s="39" t="str">
        <f>IF(I$1&gt;=DATE(YEAR(TODAY()),MONTH(TODAY()),1),"",IF(SUM(Reel!I40)-SUM('⚙️ Budgets'!I40)=0,"",SUM(Reel!I40)-SUM('⚙️ Budgets'!I40)))</f>
        <v/>
      </c>
      <c r="J40" s="39" t="str">
        <f>IF(J$1&gt;=DATE(YEAR(TODAY()),MONTH(TODAY()),1),"",IF(SUM(Reel!J40)-SUM('⚙️ Budgets'!J40)=0,"",SUM(Reel!J40)-SUM('⚙️ Budgets'!J40)))</f>
        <v/>
      </c>
      <c r="K40" s="39" t="str">
        <f>IF(K$1&gt;=DATE(YEAR(TODAY()),MONTH(TODAY()),1),"",IF(SUM(Reel!K40)-SUM('⚙️ Budgets'!K40)=0,"",SUM(Reel!K40)-SUM('⚙️ Budgets'!K40)))</f>
        <v/>
      </c>
      <c r="L40" s="39" t="str">
        <f>IF(L$1&gt;=DATE(YEAR(TODAY()),MONTH(TODAY()),1),"",IF(SUM(Reel!L40)-SUM('⚙️ Budgets'!L40)=0,"",SUM(Reel!L40)-SUM('⚙️ Budgets'!L40)))</f>
        <v/>
      </c>
      <c r="M40" s="39" t="str">
        <f>IF(M$1&gt;=DATE(YEAR(TODAY()),MONTH(TODAY()),1),"",IF(SUM(Reel!M40)-SUM('⚙️ Budgets'!M40)=0,"",SUM(Reel!M40)-SUM('⚙️ Budgets'!M40)))</f>
        <v/>
      </c>
      <c r="N40" s="75" t="str">
        <f t="shared" si="1"/>
        <v/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ht="25.5" customHeight="1">
      <c r="A41" s="56" t="str">
        <f>'⚙️ Budgets'!A41</f>
        <v/>
      </c>
      <c r="B41" s="39" t="str">
        <f>IF(B$1&gt;=DATE(YEAR(TODAY()),MONTH(TODAY()),1),"",IF(SUM(Reel!B41)-SUM('⚙️ Budgets'!B41)=0,"",SUM(Reel!B41)-SUM('⚙️ Budgets'!B41)))</f>
        <v/>
      </c>
      <c r="C41" s="39" t="str">
        <f>IF(C$1&gt;=DATE(YEAR(TODAY()),MONTH(TODAY()),1),"",IF(SUM(Reel!C41)-SUM('⚙️ Budgets'!C41)=0,"",SUM(Reel!C41)-SUM('⚙️ Budgets'!C41)))</f>
        <v/>
      </c>
      <c r="D41" s="39" t="str">
        <f>IF(D$1&gt;=DATE(YEAR(TODAY()),MONTH(TODAY()),1),"",IF(SUM(Reel!D41)-SUM('⚙️ Budgets'!D41)=0,"",SUM(Reel!D41)-SUM('⚙️ Budgets'!D41)))</f>
        <v/>
      </c>
      <c r="E41" s="39" t="str">
        <f>IF(E$1&gt;=DATE(YEAR(TODAY()),MONTH(TODAY()),1),"",IF(SUM(Reel!E41)-SUM('⚙️ Budgets'!E41)=0,"",SUM(Reel!E41)-SUM('⚙️ Budgets'!E41)))</f>
        <v/>
      </c>
      <c r="F41" s="39" t="str">
        <f>IF(F$1&gt;=DATE(YEAR(TODAY()),MONTH(TODAY()),1),"",IF(SUM(Reel!F41)-SUM('⚙️ Budgets'!F41)=0,"",SUM(Reel!F41)-SUM('⚙️ Budgets'!F41)))</f>
        <v/>
      </c>
      <c r="G41" s="39" t="str">
        <f>IF(G$1&gt;=DATE(YEAR(TODAY()),MONTH(TODAY()),1),"",IF(SUM(Reel!G41)-SUM('⚙️ Budgets'!G41)=0,"",SUM(Reel!G41)-SUM('⚙️ Budgets'!G41)))</f>
        <v/>
      </c>
      <c r="H41" s="39" t="str">
        <f>IF(H$1&gt;=DATE(YEAR(TODAY()),MONTH(TODAY()),1),"",IF(SUM(Reel!H41)-SUM('⚙️ Budgets'!H41)=0,"",SUM(Reel!H41)-SUM('⚙️ Budgets'!H41)))</f>
        <v/>
      </c>
      <c r="I41" s="39" t="str">
        <f>IF(I$1&gt;=DATE(YEAR(TODAY()),MONTH(TODAY()),1),"",IF(SUM(Reel!I41)-SUM('⚙️ Budgets'!I41)=0,"",SUM(Reel!I41)-SUM('⚙️ Budgets'!I41)))</f>
        <v/>
      </c>
      <c r="J41" s="39" t="str">
        <f>IF(J$1&gt;=DATE(YEAR(TODAY()),MONTH(TODAY()),1),"",IF(SUM(Reel!J41)-SUM('⚙️ Budgets'!J41)=0,"",SUM(Reel!J41)-SUM('⚙️ Budgets'!J41)))</f>
        <v/>
      </c>
      <c r="K41" s="39" t="str">
        <f>IF(K$1&gt;=DATE(YEAR(TODAY()),MONTH(TODAY()),1),"",IF(SUM(Reel!K41)-SUM('⚙️ Budgets'!K41)=0,"",SUM(Reel!K41)-SUM('⚙️ Budgets'!K41)))</f>
        <v/>
      </c>
      <c r="L41" s="39" t="str">
        <f>IF(L$1&gt;=DATE(YEAR(TODAY()),MONTH(TODAY()),1),"",IF(SUM(Reel!L41)-SUM('⚙️ Budgets'!L41)=0,"",SUM(Reel!L41)-SUM('⚙️ Budgets'!L41)))</f>
        <v/>
      </c>
      <c r="M41" s="39" t="str">
        <f>IF(M$1&gt;=DATE(YEAR(TODAY()),MONTH(TODAY()),1),"",IF(SUM(Reel!M41)-SUM('⚙️ Budgets'!M41)=0,"",SUM(Reel!M41)-SUM('⚙️ Budgets'!M41)))</f>
        <v/>
      </c>
      <c r="N41" s="75" t="str">
        <f t="shared" si="1"/>
        <v/>
      </c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ht="25.5" customHeight="1">
      <c r="A42" s="56" t="str">
        <f>'⚙️ Budgets'!A42</f>
        <v/>
      </c>
      <c r="B42" s="39" t="str">
        <f>IF(B$1&gt;=DATE(YEAR(TODAY()),MONTH(TODAY()),1),"",IF(SUM(Reel!B42)-SUM('⚙️ Budgets'!B42)=0,"",SUM(Reel!B42)-SUM('⚙️ Budgets'!B42)))</f>
        <v/>
      </c>
      <c r="C42" s="39" t="str">
        <f>IF(C$1&gt;=DATE(YEAR(TODAY()),MONTH(TODAY()),1),"",IF(SUM(Reel!C42)-SUM('⚙️ Budgets'!C42)=0,"",SUM(Reel!C42)-SUM('⚙️ Budgets'!C42)))</f>
        <v/>
      </c>
      <c r="D42" s="39" t="str">
        <f>IF(D$1&gt;=DATE(YEAR(TODAY()),MONTH(TODAY()),1),"",IF(SUM(Reel!D42)-SUM('⚙️ Budgets'!D42)=0,"",SUM(Reel!D42)-SUM('⚙️ Budgets'!D42)))</f>
        <v/>
      </c>
      <c r="E42" s="39" t="str">
        <f>IF(E$1&gt;=DATE(YEAR(TODAY()),MONTH(TODAY()),1),"",IF(SUM(Reel!E42)-SUM('⚙️ Budgets'!E42)=0,"",SUM(Reel!E42)-SUM('⚙️ Budgets'!E42)))</f>
        <v/>
      </c>
      <c r="F42" s="39" t="str">
        <f>IF(F$1&gt;=DATE(YEAR(TODAY()),MONTH(TODAY()),1),"",IF(SUM(Reel!F42)-SUM('⚙️ Budgets'!F42)=0,"",SUM(Reel!F42)-SUM('⚙️ Budgets'!F42)))</f>
        <v/>
      </c>
      <c r="G42" s="39" t="str">
        <f>IF(G$1&gt;=DATE(YEAR(TODAY()),MONTH(TODAY()),1),"",IF(SUM(Reel!G42)-SUM('⚙️ Budgets'!G42)=0,"",SUM(Reel!G42)-SUM('⚙️ Budgets'!G42)))</f>
        <v/>
      </c>
      <c r="H42" s="39" t="str">
        <f>IF(H$1&gt;=DATE(YEAR(TODAY()),MONTH(TODAY()),1),"",IF(SUM(Reel!H42)-SUM('⚙️ Budgets'!H42)=0,"",SUM(Reel!H42)-SUM('⚙️ Budgets'!H42)))</f>
        <v/>
      </c>
      <c r="I42" s="39" t="str">
        <f>IF(I$1&gt;=DATE(YEAR(TODAY()),MONTH(TODAY()),1),"",IF(SUM(Reel!I42)-SUM('⚙️ Budgets'!I42)=0,"",SUM(Reel!I42)-SUM('⚙️ Budgets'!I42)))</f>
        <v/>
      </c>
      <c r="J42" s="39" t="str">
        <f>IF(J$1&gt;=DATE(YEAR(TODAY()),MONTH(TODAY()),1),"",IF(SUM(Reel!J42)-SUM('⚙️ Budgets'!J42)=0,"",SUM(Reel!J42)-SUM('⚙️ Budgets'!J42)))</f>
        <v/>
      </c>
      <c r="K42" s="39" t="str">
        <f>IF(K$1&gt;=DATE(YEAR(TODAY()),MONTH(TODAY()),1),"",IF(SUM(Reel!K42)-SUM('⚙️ Budgets'!K42)=0,"",SUM(Reel!K42)-SUM('⚙️ Budgets'!K42)))</f>
        <v/>
      </c>
      <c r="L42" s="39" t="str">
        <f>IF(L$1&gt;=DATE(YEAR(TODAY()),MONTH(TODAY()),1),"",IF(SUM(Reel!L42)-SUM('⚙️ Budgets'!L42)=0,"",SUM(Reel!L42)-SUM('⚙️ Budgets'!L42)))</f>
        <v/>
      </c>
      <c r="M42" s="39" t="str">
        <f>IF(M$1&gt;=DATE(YEAR(TODAY()),MONTH(TODAY()),1),"",IF(SUM(Reel!M42)-SUM('⚙️ Budgets'!M42)=0,"",SUM(Reel!M42)-SUM('⚙️ Budgets'!M42)))</f>
        <v/>
      </c>
      <c r="N42" s="75" t="str">
        <f t="shared" si="1"/>
        <v/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ht="25.5" customHeight="1">
      <c r="A43" s="56" t="str">
        <f>'⚙️ Budgets'!A43</f>
        <v/>
      </c>
      <c r="B43" s="39" t="str">
        <f>IF(B$1&gt;=DATE(YEAR(TODAY()),MONTH(TODAY()),1),"",IF(SUM(Reel!B43)-SUM('⚙️ Budgets'!B43)=0,"",SUM(Reel!B43)-SUM('⚙️ Budgets'!B43)))</f>
        <v/>
      </c>
      <c r="C43" s="39" t="str">
        <f>IF(C$1&gt;=DATE(YEAR(TODAY()),MONTH(TODAY()),1),"",IF(SUM(Reel!C43)-SUM('⚙️ Budgets'!C43)=0,"",SUM(Reel!C43)-SUM('⚙️ Budgets'!C43)))</f>
        <v/>
      </c>
      <c r="D43" s="39" t="str">
        <f>IF(D$1&gt;=DATE(YEAR(TODAY()),MONTH(TODAY()),1),"",IF(SUM(Reel!D43)-SUM('⚙️ Budgets'!D43)=0,"",SUM(Reel!D43)-SUM('⚙️ Budgets'!D43)))</f>
        <v/>
      </c>
      <c r="E43" s="39" t="str">
        <f>IF(E$1&gt;=DATE(YEAR(TODAY()),MONTH(TODAY()),1),"",IF(SUM(Reel!E43)-SUM('⚙️ Budgets'!E43)=0,"",SUM(Reel!E43)-SUM('⚙️ Budgets'!E43)))</f>
        <v/>
      </c>
      <c r="F43" s="39" t="str">
        <f>IF(F$1&gt;=DATE(YEAR(TODAY()),MONTH(TODAY()),1),"",IF(SUM(Reel!F43)-SUM('⚙️ Budgets'!F43)=0,"",SUM(Reel!F43)-SUM('⚙️ Budgets'!F43)))</f>
        <v/>
      </c>
      <c r="G43" s="39" t="str">
        <f>IF(G$1&gt;=DATE(YEAR(TODAY()),MONTH(TODAY()),1),"",IF(SUM(Reel!G43)-SUM('⚙️ Budgets'!G43)=0,"",SUM(Reel!G43)-SUM('⚙️ Budgets'!G43)))</f>
        <v/>
      </c>
      <c r="H43" s="39" t="str">
        <f>IF(H$1&gt;=DATE(YEAR(TODAY()),MONTH(TODAY()),1),"",IF(SUM(Reel!H43)-SUM('⚙️ Budgets'!H43)=0,"",SUM(Reel!H43)-SUM('⚙️ Budgets'!H43)))</f>
        <v/>
      </c>
      <c r="I43" s="39" t="str">
        <f>IF(I$1&gt;=DATE(YEAR(TODAY()),MONTH(TODAY()),1),"",IF(SUM(Reel!I43)-SUM('⚙️ Budgets'!I43)=0,"",SUM(Reel!I43)-SUM('⚙️ Budgets'!I43)))</f>
        <v/>
      </c>
      <c r="J43" s="39" t="str">
        <f>IF(J$1&gt;=DATE(YEAR(TODAY()),MONTH(TODAY()),1),"",IF(SUM(Reel!J43)-SUM('⚙️ Budgets'!J43)=0,"",SUM(Reel!J43)-SUM('⚙️ Budgets'!J43)))</f>
        <v/>
      </c>
      <c r="K43" s="39" t="str">
        <f>IF(K$1&gt;=DATE(YEAR(TODAY()),MONTH(TODAY()),1),"",IF(SUM(Reel!K43)-SUM('⚙️ Budgets'!K43)=0,"",SUM(Reel!K43)-SUM('⚙️ Budgets'!K43)))</f>
        <v/>
      </c>
      <c r="L43" s="39" t="str">
        <f>IF(L$1&gt;=DATE(YEAR(TODAY()),MONTH(TODAY()),1),"",IF(SUM(Reel!L43)-SUM('⚙️ Budgets'!L43)=0,"",SUM(Reel!L43)-SUM('⚙️ Budgets'!L43)))</f>
        <v/>
      </c>
      <c r="M43" s="39" t="str">
        <f>IF(M$1&gt;=DATE(YEAR(TODAY()),MONTH(TODAY()),1),"",IF(SUM(Reel!M43)-SUM('⚙️ Budgets'!M43)=0,"",SUM(Reel!M43)-SUM('⚙️ Budgets'!M43)))</f>
        <v/>
      </c>
      <c r="N43" s="75" t="str">
        <f t="shared" si="1"/>
        <v/>
      </c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ht="25.5" customHeight="1">
      <c r="A44" s="56" t="str">
        <f>'⚙️ Budgets'!A44</f>
        <v/>
      </c>
      <c r="B44" s="39" t="str">
        <f>IF(B$1&gt;=DATE(YEAR(TODAY()),MONTH(TODAY()),1),"",IF(SUM(Reel!B44)-SUM('⚙️ Budgets'!B44)=0,"",SUM(Reel!B44)-SUM('⚙️ Budgets'!B44)))</f>
        <v/>
      </c>
      <c r="C44" s="39" t="str">
        <f>IF(C$1&gt;=DATE(YEAR(TODAY()),MONTH(TODAY()),1),"",IF(SUM(Reel!C44)-SUM('⚙️ Budgets'!C44)=0,"",SUM(Reel!C44)-SUM('⚙️ Budgets'!C44)))</f>
        <v/>
      </c>
      <c r="D44" s="39" t="str">
        <f>IF(D$1&gt;=DATE(YEAR(TODAY()),MONTH(TODAY()),1),"",IF(SUM(Reel!D44)-SUM('⚙️ Budgets'!D44)=0,"",SUM(Reel!D44)-SUM('⚙️ Budgets'!D44)))</f>
        <v/>
      </c>
      <c r="E44" s="39" t="str">
        <f>IF(E$1&gt;=DATE(YEAR(TODAY()),MONTH(TODAY()),1),"",IF(SUM(Reel!E44)-SUM('⚙️ Budgets'!E44)=0,"",SUM(Reel!E44)-SUM('⚙️ Budgets'!E44)))</f>
        <v/>
      </c>
      <c r="F44" s="39" t="str">
        <f>IF(F$1&gt;=DATE(YEAR(TODAY()),MONTH(TODAY()),1),"",IF(SUM(Reel!F44)-SUM('⚙️ Budgets'!F44)=0,"",SUM(Reel!F44)-SUM('⚙️ Budgets'!F44)))</f>
        <v/>
      </c>
      <c r="G44" s="39" t="str">
        <f>IF(G$1&gt;=DATE(YEAR(TODAY()),MONTH(TODAY()),1),"",IF(SUM(Reel!G44)-SUM('⚙️ Budgets'!G44)=0,"",SUM(Reel!G44)-SUM('⚙️ Budgets'!G44)))</f>
        <v/>
      </c>
      <c r="H44" s="39" t="str">
        <f>IF(H$1&gt;=DATE(YEAR(TODAY()),MONTH(TODAY()),1),"",IF(SUM(Reel!H44)-SUM('⚙️ Budgets'!H44)=0,"",SUM(Reel!H44)-SUM('⚙️ Budgets'!H44)))</f>
        <v/>
      </c>
      <c r="I44" s="39" t="str">
        <f>IF(I$1&gt;=DATE(YEAR(TODAY()),MONTH(TODAY()),1),"",IF(SUM(Reel!I44)-SUM('⚙️ Budgets'!I44)=0,"",SUM(Reel!I44)-SUM('⚙️ Budgets'!I44)))</f>
        <v/>
      </c>
      <c r="J44" s="39" t="str">
        <f>IF(J$1&gt;=DATE(YEAR(TODAY()),MONTH(TODAY()),1),"",IF(SUM(Reel!J44)-SUM('⚙️ Budgets'!J44)=0,"",SUM(Reel!J44)-SUM('⚙️ Budgets'!J44)))</f>
        <v/>
      </c>
      <c r="K44" s="39" t="str">
        <f>IF(K$1&gt;=DATE(YEAR(TODAY()),MONTH(TODAY()),1),"",IF(SUM(Reel!K44)-SUM('⚙️ Budgets'!K44)=0,"",SUM(Reel!K44)-SUM('⚙️ Budgets'!K44)))</f>
        <v/>
      </c>
      <c r="L44" s="39" t="str">
        <f>IF(L$1&gt;=DATE(YEAR(TODAY()),MONTH(TODAY()),1),"",IF(SUM(Reel!L44)-SUM('⚙️ Budgets'!L44)=0,"",SUM(Reel!L44)-SUM('⚙️ Budgets'!L44)))</f>
        <v/>
      </c>
      <c r="M44" s="39" t="str">
        <f>IF(M$1&gt;=DATE(YEAR(TODAY()),MONTH(TODAY()),1),"",IF(SUM(Reel!M44)-SUM('⚙️ Budgets'!M44)=0,"",SUM(Reel!M44)-SUM('⚙️ Budgets'!M44)))</f>
        <v/>
      </c>
      <c r="N44" s="75" t="str">
        <f t="shared" si="1"/>
        <v/>
      </c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ht="25.5" customHeight="1">
      <c r="A45" s="56" t="str">
        <f>'⚙️ Budgets'!A45</f>
        <v/>
      </c>
      <c r="B45" s="39" t="str">
        <f>IF(B$1&gt;=DATE(YEAR(TODAY()),MONTH(TODAY()),1),"",IF(SUM(Reel!B45)-SUM('⚙️ Budgets'!B45)=0,"",SUM(Reel!B45)-SUM('⚙️ Budgets'!B45)))</f>
        <v/>
      </c>
      <c r="C45" s="39" t="str">
        <f>IF(C$1&gt;=DATE(YEAR(TODAY()),MONTH(TODAY()),1),"",IF(SUM(Reel!C45)-SUM('⚙️ Budgets'!C45)=0,"",SUM(Reel!C45)-SUM('⚙️ Budgets'!C45)))</f>
        <v/>
      </c>
      <c r="D45" s="39" t="str">
        <f>IF(D$1&gt;=DATE(YEAR(TODAY()),MONTH(TODAY()),1),"",IF(SUM(Reel!D45)-SUM('⚙️ Budgets'!D45)=0,"",SUM(Reel!D45)-SUM('⚙️ Budgets'!D45)))</f>
        <v/>
      </c>
      <c r="E45" s="39" t="str">
        <f>IF(E$1&gt;=DATE(YEAR(TODAY()),MONTH(TODAY()),1),"",IF(SUM(Reel!E45)-SUM('⚙️ Budgets'!E45)=0,"",SUM(Reel!E45)-SUM('⚙️ Budgets'!E45)))</f>
        <v/>
      </c>
      <c r="F45" s="39" t="str">
        <f>IF(F$1&gt;=DATE(YEAR(TODAY()),MONTH(TODAY()),1),"",IF(SUM(Reel!F45)-SUM('⚙️ Budgets'!F45)=0,"",SUM(Reel!F45)-SUM('⚙️ Budgets'!F45)))</f>
        <v/>
      </c>
      <c r="G45" s="39" t="str">
        <f>IF(G$1&gt;=DATE(YEAR(TODAY()),MONTH(TODAY()),1),"",IF(SUM(Reel!G45)-SUM('⚙️ Budgets'!G45)=0,"",SUM(Reel!G45)-SUM('⚙️ Budgets'!G45)))</f>
        <v/>
      </c>
      <c r="H45" s="39" t="str">
        <f>IF(H$1&gt;=DATE(YEAR(TODAY()),MONTH(TODAY()),1),"",IF(SUM(Reel!H45)-SUM('⚙️ Budgets'!H45)=0,"",SUM(Reel!H45)-SUM('⚙️ Budgets'!H45)))</f>
        <v/>
      </c>
      <c r="I45" s="39" t="str">
        <f>IF(I$1&gt;=DATE(YEAR(TODAY()),MONTH(TODAY()),1),"",IF(SUM(Reel!I45)-SUM('⚙️ Budgets'!I45)=0,"",SUM(Reel!I45)-SUM('⚙️ Budgets'!I45)))</f>
        <v/>
      </c>
      <c r="J45" s="39" t="str">
        <f>IF(J$1&gt;=DATE(YEAR(TODAY()),MONTH(TODAY()),1),"",IF(SUM(Reel!J45)-SUM('⚙️ Budgets'!J45)=0,"",SUM(Reel!J45)-SUM('⚙️ Budgets'!J45)))</f>
        <v/>
      </c>
      <c r="K45" s="39" t="str">
        <f>IF(K$1&gt;=DATE(YEAR(TODAY()),MONTH(TODAY()),1),"",IF(SUM(Reel!K45)-SUM('⚙️ Budgets'!K45)=0,"",SUM(Reel!K45)-SUM('⚙️ Budgets'!K45)))</f>
        <v/>
      </c>
      <c r="L45" s="39" t="str">
        <f>IF(L$1&gt;=DATE(YEAR(TODAY()),MONTH(TODAY()),1),"",IF(SUM(Reel!L45)-SUM('⚙️ Budgets'!L45)=0,"",SUM(Reel!L45)-SUM('⚙️ Budgets'!L45)))</f>
        <v/>
      </c>
      <c r="M45" s="39" t="str">
        <f>IF(M$1&gt;=DATE(YEAR(TODAY()),MONTH(TODAY()),1),"",IF(SUM(Reel!M45)-SUM('⚙️ Budgets'!M45)=0,"",SUM(Reel!M45)-SUM('⚙️ Budgets'!M45)))</f>
        <v/>
      </c>
      <c r="N45" s="75" t="str">
        <f t="shared" si="1"/>
        <v/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ht="25.5" customHeight="1">
      <c r="A46" s="56" t="str">
        <f>'⚙️ Budgets'!A46</f>
        <v/>
      </c>
      <c r="B46" s="39" t="str">
        <f>IF(B$1&gt;=DATE(YEAR(TODAY()),MONTH(TODAY()),1),"",IF(SUM(Reel!B46)-SUM('⚙️ Budgets'!B46)=0,"",SUM(Reel!B46)-SUM('⚙️ Budgets'!B46)))</f>
        <v/>
      </c>
      <c r="C46" s="39" t="str">
        <f>IF(C$1&gt;=DATE(YEAR(TODAY()),MONTH(TODAY()),1),"",IF(SUM(Reel!C46)-SUM('⚙️ Budgets'!C46)=0,"",SUM(Reel!C46)-SUM('⚙️ Budgets'!C46)))</f>
        <v/>
      </c>
      <c r="D46" s="39" t="str">
        <f>IF(D$1&gt;=DATE(YEAR(TODAY()),MONTH(TODAY()),1),"",IF(SUM(Reel!D46)-SUM('⚙️ Budgets'!D46)=0,"",SUM(Reel!D46)-SUM('⚙️ Budgets'!D46)))</f>
        <v/>
      </c>
      <c r="E46" s="39" t="str">
        <f>IF(E$1&gt;=DATE(YEAR(TODAY()),MONTH(TODAY()),1),"",IF(SUM(Reel!E46)-SUM('⚙️ Budgets'!E46)=0,"",SUM(Reel!E46)-SUM('⚙️ Budgets'!E46)))</f>
        <v/>
      </c>
      <c r="F46" s="39" t="str">
        <f>IF(F$1&gt;=DATE(YEAR(TODAY()),MONTH(TODAY()),1),"",IF(SUM(Reel!F46)-SUM('⚙️ Budgets'!F46)=0,"",SUM(Reel!F46)-SUM('⚙️ Budgets'!F46)))</f>
        <v/>
      </c>
      <c r="G46" s="39" t="str">
        <f>IF(G$1&gt;=DATE(YEAR(TODAY()),MONTH(TODAY()),1),"",IF(SUM(Reel!G46)-SUM('⚙️ Budgets'!G46)=0,"",SUM(Reel!G46)-SUM('⚙️ Budgets'!G46)))</f>
        <v/>
      </c>
      <c r="H46" s="39" t="str">
        <f>IF(H$1&gt;=DATE(YEAR(TODAY()),MONTH(TODAY()),1),"",IF(SUM(Reel!H46)-SUM('⚙️ Budgets'!H46)=0,"",SUM(Reel!H46)-SUM('⚙️ Budgets'!H46)))</f>
        <v/>
      </c>
      <c r="I46" s="39" t="str">
        <f>IF(I$1&gt;=DATE(YEAR(TODAY()),MONTH(TODAY()),1),"",IF(SUM(Reel!I46)-SUM('⚙️ Budgets'!I46)=0,"",SUM(Reel!I46)-SUM('⚙️ Budgets'!I46)))</f>
        <v/>
      </c>
      <c r="J46" s="39" t="str">
        <f>IF(J$1&gt;=DATE(YEAR(TODAY()),MONTH(TODAY()),1),"",IF(SUM(Reel!J46)-SUM('⚙️ Budgets'!J46)=0,"",SUM(Reel!J46)-SUM('⚙️ Budgets'!J46)))</f>
        <v/>
      </c>
      <c r="K46" s="39" t="str">
        <f>IF(K$1&gt;=DATE(YEAR(TODAY()),MONTH(TODAY()),1),"",IF(SUM(Reel!K46)-SUM('⚙️ Budgets'!K46)=0,"",SUM(Reel!K46)-SUM('⚙️ Budgets'!K46)))</f>
        <v/>
      </c>
      <c r="L46" s="39" t="str">
        <f>IF(L$1&gt;=DATE(YEAR(TODAY()),MONTH(TODAY()),1),"",IF(SUM(Reel!L46)-SUM('⚙️ Budgets'!L46)=0,"",SUM(Reel!L46)-SUM('⚙️ Budgets'!L46)))</f>
        <v/>
      </c>
      <c r="M46" s="39" t="str">
        <f>IF(M$1&gt;=DATE(YEAR(TODAY()),MONTH(TODAY()),1),"",IF(SUM(Reel!M46)-SUM('⚙️ Budgets'!M46)=0,"",SUM(Reel!M46)-SUM('⚙️ Budgets'!M46)))</f>
        <v/>
      </c>
      <c r="N46" s="75" t="str">
        <f t="shared" si="1"/>
        <v/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ht="25.5" customHeight="1">
      <c r="A47" s="56" t="str">
        <f>'⚙️ Budgets'!A47</f>
        <v/>
      </c>
      <c r="B47" s="39" t="str">
        <f>IF(B$1&gt;=DATE(YEAR(TODAY()),MONTH(TODAY()),1),"",IF(SUM(Reel!B47)-SUM('⚙️ Budgets'!B47)=0,"",SUM(Reel!B47)-SUM('⚙️ Budgets'!B47)))</f>
        <v/>
      </c>
      <c r="C47" s="39" t="str">
        <f>IF(C$1&gt;=DATE(YEAR(TODAY()),MONTH(TODAY()),1),"",IF(SUM(Reel!C47)-SUM('⚙️ Budgets'!C47)=0,"",SUM(Reel!C47)-SUM('⚙️ Budgets'!C47)))</f>
        <v/>
      </c>
      <c r="D47" s="39" t="str">
        <f>IF(D$1&gt;=DATE(YEAR(TODAY()),MONTH(TODAY()),1),"",IF(SUM(Reel!D47)-SUM('⚙️ Budgets'!D47)=0,"",SUM(Reel!D47)-SUM('⚙️ Budgets'!D47)))</f>
        <v/>
      </c>
      <c r="E47" s="39" t="str">
        <f>IF(E$1&gt;=DATE(YEAR(TODAY()),MONTH(TODAY()),1),"",IF(SUM(Reel!E47)-SUM('⚙️ Budgets'!E47)=0,"",SUM(Reel!E47)-SUM('⚙️ Budgets'!E47)))</f>
        <v/>
      </c>
      <c r="F47" s="39" t="str">
        <f>IF(F$1&gt;=DATE(YEAR(TODAY()),MONTH(TODAY()),1),"",IF(SUM(Reel!F47)-SUM('⚙️ Budgets'!F47)=0,"",SUM(Reel!F47)-SUM('⚙️ Budgets'!F47)))</f>
        <v/>
      </c>
      <c r="G47" s="39" t="str">
        <f>IF(G$1&gt;=DATE(YEAR(TODAY()),MONTH(TODAY()),1),"",IF(SUM(Reel!G47)-SUM('⚙️ Budgets'!G47)=0,"",SUM(Reel!G47)-SUM('⚙️ Budgets'!G47)))</f>
        <v/>
      </c>
      <c r="H47" s="39" t="str">
        <f>IF(H$1&gt;=DATE(YEAR(TODAY()),MONTH(TODAY()),1),"",IF(SUM(Reel!H47)-SUM('⚙️ Budgets'!H47)=0,"",SUM(Reel!H47)-SUM('⚙️ Budgets'!H47)))</f>
        <v/>
      </c>
      <c r="I47" s="39" t="str">
        <f>IF(I$1&gt;=DATE(YEAR(TODAY()),MONTH(TODAY()),1),"",IF(SUM(Reel!I47)-SUM('⚙️ Budgets'!I47)=0,"",SUM(Reel!I47)-SUM('⚙️ Budgets'!I47)))</f>
        <v/>
      </c>
      <c r="J47" s="39" t="str">
        <f>IF(J$1&gt;=DATE(YEAR(TODAY()),MONTH(TODAY()),1),"",IF(SUM(Reel!J47)-SUM('⚙️ Budgets'!J47)=0,"",SUM(Reel!J47)-SUM('⚙️ Budgets'!J47)))</f>
        <v/>
      </c>
      <c r="K47" s="39" t="str">
        <f>IF(K$1&gt;=DATE(YEAR(TODAY()),MONTH(TODAY()),1),"",IF(SUM(Reel!K47)-SUM('⚙️ Budgets'!K47)=0,"",SUM(Reel!K47)-SUM('⚙️ Budgets'!K47)))</f>
        <v/>
      </c>
      <c r="L47" s="39" t="str">
        <f>IF(L$1&gt;=DATE(YEAR(TODAY()),MONTH(TODAY()),1),"",IF(SUM(Reel!L47)-SUM('⚙️ Budgets'!L47)=0,"",SUM(Reel!L47)-SUM('⚙️ Budgets'!L47)))</f>
        <v/>
      </c>
      <c r="M47" s="39" t="str">
        <f>IF(M$1&gt;=DATE(YEAR(TODAY()),MONTH(TODAY()),1),"",IF(SUM(Reel!M47)-SUM('⚙️ Budgets'!M47)=0,"",SUM(Reel!M47)-SUM('⚙️ Budgets'!M47)))</f>
        <v/>
      </c>
      <c r="N47" s="75" t="str">
        <f t="shared" si="1"/>
        <v/>
      </c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ht="25.5" customHeight="1">
      <c r="A48" s="90" t="str">
        <f>'⚙️ Budgets'!A48</f>
        <v/>
      </c>
      <c r="B48" s="91" t="str">
        <f>IF(B$1&gt;=DATE(YEAR(TODAY()),MONTH(TODAY()),1),"",IF(SUM(Reel!B48)-SUM('⚙️ Budgets'!B48)=0,"",SUM(Reel!B48)-SUM('⚙️ Budgets'!B48)))</f>
        <v/>
      </c>
      <c r="C48" s="91" t="str">
        <f>IF(C$1&gt;=DATE(YEAR(TODAY()),MONTH(TODAY()),1),"",IF(SUM(Reel!C48)-SUM('⚙️ Budgets'!C48)=0,"",SUM(Reel!C48)-SUM('⚙️ Budgets'!C48)))</f>
        <v/>
      </c>
      <c r="D48" s="91" t="str">
        <f>IF(D$1&gt;=DATE(YEAR(TODAY()),MONTH(TODAY()),1),"",IF(SUM(Reel!D48)-SUM('⚙️ Budgets'!D48)=0,"",SUM(Reel!D48)-SUM('⚙️ Budgets'!D48)))</f>
        <v/>
      </c>
      <c r="E48" s="91" t="str">
        <f>IF(E$1&gt;=DATE(YEAR(TODAY()),MONTH(TODAY()),1),"",IF(SUM(Reel!E48)-SUM('⚙️ Budgets'!E48)=0,"",SUM(Reel!E48)-SUM('⚙️ Budgets'!E48)))</f>
        <v/>
      </c>
      <c r="F48" s="91" t="str">
        <f>IF(F$1&gt;=DATE(YEAR(TODAY()),MONTH(TODAY()),1),"",IF(SUM(Reel!F48)-SUM('⚙️ Budgets'!F48)=0,"",SUM(Reel!F48)-SUM('⚙️ Budgets'!F48)))</f>
        <v/>
      </c>
      <c r="G48" s="91" t="str">
        <f>IF(G$1&gt;=DATE(YEAR(TODAY()),MONTH(TODAY()),1),"",IF(SUM(Reel!G48)-SUM('⚙️ Budgets'!G48)=0,"",SUM(Reel!G48)-SUM('⚙️ Budgets'!G48)))</f>
        <v/>
      </c>
      <c r="H48" s="91" t="str">
        <f>IF(H$1&gt;=DATE(YEAR(TODAY()),MONTH(TODAY()),1),"",IF(SUM(Reel!H48)-SUM('⚙️ Budgets'!H48)=0,"",SUM(Reel!H48)-SUM('⚙️ Budgets'!H48)))</f>
        <v/>
      </c>
      <c r="I48" s="91" t="str">
        <f>IF(I$1&gt;=DATE(YEAR(TODAY()),MONTH(TODAY()),1),"",IF(SUM(Reel!I48)-SUM('⚙️ Budgets'!I48)=0,"",SUM(Reel!I48)-SUM('⚙️ Budgets'!I48)))</f>
        <v/>
      </c>
      <c r="J48" s="91" t="str">
        <f>IF(J$1&gt;=DATE(YEAR(TODAY()),MONTH(TODAY()),1),"",IF(SUM(Reel!J48)-SUM('⚙️ Budgets'!J48)=0,"",SUM(Reel!J48)-SUM('⚙️ Budgets'!J48)))</f>
        <v/>
      </c>
      <c r="K48" s="91" t="str">
        <f>IF(K$1&gt;=DATE(YEAR(TODAY()),MONTH(TODAY()),1),"",IF(SUM(Reel!K48)-SUM('⚙️ Budgets'!K48)=0,"",SUM(Reel!K48)-SUM('⚙️ Budgets'!K48)))</f>
        <v/>
      </c>
      <c r="L48" s="91" t="str">
        <f>IF(L$1&gt;=DATE(YEAR(TODAY()),MONTH(TODAY()),1),"",IF(SUM(Reel!L48)-SUM('⚙️ Budgets'!L48)=0,"",SUM(Reel!L48)-SUM('⚙️ Budgets'!L48)))</f>
        <v/>
      </c>
      <c r="M48" s="91" t="str">
        <f>IF(M$1&gt;=DATE(YEAR(TODAY()),MONTH(TODAY()),1),"",IF(SUM(Reel!M48)-SUM('⚙️ Budgets'!M48)=0,"",SUM(Reel!M48)-SUM('⚙️ Budgets'!M48)))</f>
        <v/>
      </c>
      <c r="N48" s="92" t="str">
        <f t="shared" si="1"/>
        <v/>
      </c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</row>
    <row r="49" ht="25.5" customHeight="1">
      <c r="A49" s="62"/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ht="25.5" customHeight="1">
      <c r="A50" s="54"/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66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ht="25.5" customHeight="1">
      <c r="A51" s="54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66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ht="25.5" customHeight="1">
      <c r="A52" s="54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66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ht="25.5" customHeight="1">
      <c r="A53" s="54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66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ht="25.5" customHeight="1">
      <c r="A54" s="54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66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ht="25.5" customHeight="1">
      <c r="A55" s="54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6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ht="25.5" customHeight="1">
      <c r="A56" s="54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66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ht="25.5" customHeight="1">
      <c r="A57" s="54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66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ht="25.5" customHeight="1">
      <c r="A58" s="54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66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ht="25.5" customHeight="1">
      <c r="A59" s="54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66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ht="25.5" customHeight="1">
      <c r="A60" s="54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66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ht="25.5" customHeight="1">
      <c r="A61" s="54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66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ht="25.5" customHeight="1">
      <c r="A62" s="54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66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ht="25.5" customHeight="1">
      <c r="A63" s="54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66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ht="25.5" customHeight="1">
      <c r="A64" s="54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66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ht="25.5" customHeight="1">
      <c r="A65" s="54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66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ht="15.75" customHeight="1">
      <c r="A66" s="54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66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ht="15.75" customHeight="1">
      <c r="A67" s="54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66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ht="15.75" customHeight="1">
      <c r="A68" s="54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6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ht="15.75" customHeight="1">
      <c r="A69" s="54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66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ht="15.75" customHeight="1">
      <c r="A70" s="54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66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ht="15.75" customHeight="1">
      <c r="A71" s="54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6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ht="15.75" customHeight="1">
      <c r="A72" s="54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6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ht="15.75" customHeight="1">
      <c r="A73" s="54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6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ht="15.75" customHeight="1">
      <c r="A74" s="54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66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ht="15.75" customHeight="1">
      <c r="A75" s="54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66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ht="15.75" customHeight="1">
      <c r="A76" s="54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66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ht="15.75" customHeight="1">
      <c r="A77" s="54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66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ht="15.75" customHeight="1">
      <c r="A78" s="54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66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ht="15.75" customHeight="1">
      <c r="A79" s="54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66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ht="15.75" customHeight="1">
      <c r="A80" s="54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66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ht="15.75" customHeight="1">
      <c r="A81" s="54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66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ht="15.75" customHeight="1">
      <c r="A82" s="54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66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ht="15.75" customHeight="1">
      <c r="A83" s="54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66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ht="15.75" customHeight="1">
      <c r="A84" s="54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66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ht="15.75" customHeight="1">
      <c r="A85" s="54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66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ht="15.75" customHeight="1">
      <c r="A86" s="54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66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ht="15.75" customHeight="1">
      <c r="A87" s="54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66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ht="15.75" customHeight="1">
      <c r="A88" s="54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66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ht="15.75" customHeight="1">
      <c r="A89" s="54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66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ht="15.75" customHeight="1">
      <c r="A90" s="54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66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  <row r="91" ht="15.75" customHeight="1">
      <c r="A91" s="54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66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</row>
    <row r="92" ht="15.75" customHeight="1">
      <c r="A92" s="54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66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 ht="15.75" customHeight="1">
      <c r="A93" s="54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66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</row>
    <row r="94" ht="15.75" customHeight="1">
      <c r="A94" s="54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66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</row>
    <row r="95" ht="15.75" customHeight="1">
      <c r="A95" s="54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66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ht="15.75" customHeight="1">
      <c r="A96" s="54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66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ht="15.75" customHeight="1">
      <c r="A97" s="54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66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</row>
    <row r="98" ht="15.75" customHeight="1">
      <c r="A98" s="54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66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 ht="15.75" customHeight="1">
      <c r="A99" s="54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66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  <row r="100" ht="15.75" customHeight="1">
      <c r="A100" s="54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66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</row>
    <row r="101" ht="15.75" customHeight="1">
      <c r="A101" s="54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66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</row>
    <row r="102" ht="15.75" customHeight="1">
      <c r="A102" s="54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66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</row>
    <row r="103" ht="15.75" customHeight="1">
      <c r="A103" s="54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66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 ht="15.75" customHeight="1">
      <c r="A104" s="54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66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 ht="15.75" customHeight="1">
      <c r="A105" s="54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66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</row>
    <row r="106" ht="15.75" customHeight="1">
      <c r="A106" s="54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66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</row>
    <row r="107" ht="15.75" customHeight="1">
      <c r="A107" s="54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66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</row>
    <row r="108" ht="15.75" customHeight="1">
      <c r="A108" s="54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6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</row>
    <row r="109" ht="15.75" customHeight="1">
      <c r="A109" s="54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6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</row>
    <row r="110" ht="15.75" customHeight="1">
      <c r="A110" s="54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66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</row>
    <row r="111" ht="15.75" customHeight="1">
      <c r="A111" s="54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66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</row>
    <row r="112" ht="15.75" customHeight="1">
      <c r="A112" s="54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66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</row>
    <row r="113" ht="15.75" customHeight="1">
      <c r="A113" s="54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66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</row>
    <row r="114" ht="15.75" customHeight="1">
      <c r="A114" s="54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66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</row>
    <row r="115" ht="15.75" customHeight="1">
      <c r="A115" s="54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66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</row>
    <row r="116" ht="15.75" customHeight="1">
      <c r="A116" s="54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66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</row>
    <row r="117" ht="15.75" customHeight="1">
      <c r="A117" s="54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66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</row>
    <row r="118" ht="15.75" customHeight="1">
      <c r="A118" s="54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66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</row>
    <row r="119" ht="15.75" customHeight="1">
      <c r="A119" s="54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66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</row>
    <row r="120" ht="15.75" customHeight="1">
      <c r="A120" s="54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66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</row>
    <row r="121" ht="15.75" customHeight="1">
      <c r="A121" s="54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66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</row>
    <row r="122" ht="15.75" customHeight="1">
      <c r="A122" s="54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66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</row>
    <row r="123" ht="15.75" customHeight="1">
      <c r="A123" s="54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66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</row>
    <row r="124" ht="15.75" customHeight="1">
      <c r="A124" s="54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66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</row>
    <row r="125" ht="15.75" customHeight="1">
      <c r="A125" s="54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66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</row>
    <row r="126" ht="15.75" customHeight="1">
      <c r="A126" s="54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66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</row>
    <row r="127" ht="15.75" customHeight="1">
      <c r="A127" s="54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66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</row>
    <row r="128" ht="15.75" customHeight="1">
      <c r="A128" s="54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66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</row>
    <row r="129" ht="15.75" customHeight="1">
      <c r="A129" s="54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6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</row>
    <row r="130" ht="15.75" customHeight="1">
      <c r="A130" s="54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66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</row>
    <row r="131" ht="15.75" customHeight="1">
      <c r="A131" s="54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66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 ht="15.75" customHeight="1">
      <c r="A132" s="54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66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</row>
    <row r="133" ht="15.75" customHeight="1">
      <c r="A133" s="54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66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</row>
    <row r="134" ht="15.75" customHeight="1">
      <c r="A134" s="54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66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</row>
    <row r="135" ht="15.75" customHeight="1">
      <c r="A135" s="54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6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</row>
    <row r="136" ht="15.75" customHeight="1">
      <c r="A136" s="54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66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</row>
    <row r="137" ht="15.75" customHeight="1">
      <c r="A137" s="54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66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</row>
    <row r="138" ht="15.75" customHeight="1">
      <c r="A138" s="54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66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</row>
    <row r="139" ht="15.75" customHeight="1">
      <c r="A139" s="54"/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6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</row>
    <row r="140" ht="15.75" customHeight="1">
      <c r="A140" s="54"/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66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</row>
    <row r="141" ht="15.75" customHeight="1">
      <c r="A141" s="54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66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</row>
    <row r="142" ht="15.75" customHeight="1">
      <c r="A142" s="54"/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66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</row>
    <row r="143" ht="15.75" customHeight="1">
      <c r="A143" s="54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66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</row>
    <row r="144" ht="15.75" customHeight="1">
      <c r="A144" s="54"/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66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</row>
    <row r="145" ht="15.75" customHeight="1">
      <c r="A145" s="54"/>
      <c r="B145" s="39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6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</row>
    <row r="146" ht="15.75" customHeight="1">
      <c r="A146" s="54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6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</row>
    <row r="147" ht="15.75" customHeight="1">
      <c r="A147" s="54"/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66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</row>
    <row r="148" ht="15.75" customHeight="1">
      <c r="A148" s="54"/>
      <c r="B148" s="39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66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</row>
    <row r="149" ht="15.75" customHeight="1">
      <c r="A149" s="54"/>
      <c r="B149" s="39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66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</row>
    <row r="150" ht="15.75" customHeight="1">
      <c r="A150" s="54"/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66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 ht="15.75" customHeight="1">
      <c r="A151" s="54"/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66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</row>
    <row r="152" ht="15.75" customHeight="1">
      <c r="A152" s="54"/>
      <c r="B152" s="39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66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</row>
    <row r="153" ht="15.75" customHeight="1">
      <c r="A153" s="54"/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66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</row>
    <row r="154" ht="15.75" customHeight="1">
      <c r="A154" s="54"/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66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</row>
    <row r="155" ht="15.75" customHeight="1">
      <c r="A155" s="54"/>
      <c r="B155" s="39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66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</row>
    <row r="156" ht="15.75" customHeight="1">
      <c r="A156" s="54"/>
      <c r="B156" s="39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66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</row>
    <row r="157" ht="15.75" customHeight="1">
      <c r="A157" s="54"/>
      <c r="B157" s="39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66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</row>
    <row r="158" ht="15.75" customHeight="1">
      <c r="A158" s="54"/>
      <c r="B158" s="39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66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</row>
    <row r="159" ht="15.75" customHeight="1">
      <c r="A159" s="54"/>
      <c r="B159" s="39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66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</row>
    <row r="160" ht="15.75" customHeight="1">
      <c r="A160" s="54"/>
      <c r="B160" s="39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66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</row>
    <row r="161" ht="15.75" customHeight="1">
      <c r="A161" s="54"/>
      <c r="B161" s="39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66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</row>
    <row r="162" ht="15.75" customHeight="1">
      <c r="A162" s="54"/>
      <c r="B162" s="39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66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</row>
    <row r="163" ht="15.75" customHeight="1">
      <c r="A163" s="54"/>
      <c r="B163" s="39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66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</row>
    <row r="164" ht="15.75" customHeight="1">
      <c r="A164" s="54"/>
      <c r="B164" s="39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66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</row>
    <row r="165" ht="15.75" customHeight="1">
      <c r="A165" s="54"/>
      <c r="B165" s="39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66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</row>
    <row r="166" ht="15.75" customHeight="1">
      <c r="A166" s="54"/>
      <c r="B166" s="39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66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 ht="15.75" customHeight="1">
      <c r="A167" s="54"/>
      <c r="B167" s="39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66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 ht="15.75" customHeight="1">
      <c r="A168" s="54"/>
      <c r="B168" s="39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66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ht="15.75" customHeight="1">
      <c r="A169" s="54"/>
      <c r="B169" s="39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66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 ht="15.75" customHeight="1">
      <c r="A170" s="54"/>
      <c r="B170" s="39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66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ht="15.75" customHeight="1">
      <c r="A171" s="54"/>
      <c r="B171" s="39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66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 ht="15.75" customHeight="1">
      <c r="A172" s="54"/>
      <c r="B172" s="39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66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 ht="15.75" customHeight="1">
      <c r="A173" s="54"/>
      <c r="B173" s="39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66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 ht="15.75" customHeight="1">
      <c r="A174" s="54"/>
      <c r="B174" s="39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66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 ht="15.75" customHeight="1">
      <c r="A175" s="54"/>
      <c r="B175" s="39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66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 ht="15.75" customHeight="1">
      <c r="A176" s="54"/>
      <c r="B176" s="39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66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 ht="15.75" customHeight="1">
      <c r="A177" s="54"/>
      <c r="B177" s="39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66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 ht="15.75" customHeight="1">
      <c r="A178" s="54"/>
      <c r="B178" s="39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66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 ht="15.75" customHeight="1">
      <c r="A179" s="54"/>
      <c r="B179" s="39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66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 ht="15.75" customHeight="1">
      <c r="A180" s="54"/>
      <c r="B180" s="39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66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 ht="15.75" customHeight="1">
      <c r="A181" s="54"/>
      <c r="B181" s="39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66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 ht="15.75" customHeight="1">
      <c r="A182" s="54"/>
      <c r="B182" s="39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6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 ht="15.75" customHeight="1">
      <c r="A183" s="54"/>
      <c r="B183" s="39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6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 ht="15.75" customHeight="1">
      <c r="A184" s="54"/>
      <c r="B184" s="39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66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 ht="15.75" customHeight="1">
      <c r="A185" s="54"/>
      <c r="B185" s="39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66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ht="15.75" customHeight="1">
      <c r="A186" s="54"/>
      <c r="B186" s="39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66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ht="15.75" customHeight="1">
      <c r="A187" s="54"/>
      <c r="B187" s="39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66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ht="15.75" customHeight="1">
      <c r="A188" s="54"/>
      <c r="B188" s="39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66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 ht="15.75" customHeight="1">
      <c r="A189" s="54"/>
      <c r="B189" s="39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66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 ht="15.75" customHeight="1">
      <c r="A190" s="54"/>
      <c r="B190" s="39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66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ht="15.75" customHeight="1">
      <c r="A191" s="54"/>
      <c r="B191" s="39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66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 ht="15.75" customHeight="1">
      <c r="A192" s="54"/>
      <c r="B192" s="39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66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 ht="15.75" customHeight="1">
      <c r="A193" s="54"/>
      <c r="B193" s="39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66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 ht="15.75" customHeight="1">
      <c r="A194" s="54"/>
      <c r="B194" s="39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66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 ht="15.75" customHeight="1">
      <c r="A195" s="54"/>
      <c r="B195" s="39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66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 ht="15.75" customHeight="1">
      <c r="A196" s="54"/>
      <c r="B196" s="39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66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 ht="15.75" customHeight="1">
      <c r="A197" s="54"/>
      <c r="B197" s="39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66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 ht="15.75" customHeight="1">
      <c r="A198" s="54"/>
      <c r="B198" s="39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66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 ht="15.75" customHeight="1">
      <c r="A199" s="54"/>
      <c r="B199" s="39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66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ht="15.75" customHeight="1">
      <c r="A200" s="54"/>
      <c r="B200" s="39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66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 ht="15.75" customHeight="1">
      <c r="A201" s="54"/>
      <c r="B201" s="39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66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 ht="15.75" customHeight="1">
      <c r="A202" s="54"/>
      <c r="B202" s="39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66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 ht="15.75" customHeight="1">
      <c r="A203" s="54"/>
      <c r="B203" s="39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66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 ht="15.75" customHeight="1">
      <c r="A204" s="54"/>
      <c r="B204" s="39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66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ht="15.75" customHeight="1">
      <c r="A205" s="54"/>
      <c r="B205" s="39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66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 ht="15.75" customHeight="1">
      <c r="A206" s="54"/>
      <c r="B206" s="39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66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 ht="15.75" customHeight="1">
      <c r="A207" s="54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66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 ht="15.75" customHeight="1">
      <c r="A208" s="54"/>
      <c r="B208" s="39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66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 ht="15.75" customHeight="1">
      <c r="A209" s="54"/>
      <c r="B209" s="39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66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 ht="15.75" customHeight="1">
      <c r="A210" s="54"/>
      <c r="B210" s="39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66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 ht="15.75" customHeight="1">
      <c r="A211" s="54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66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 ht="15.75" customHeight="1">
      <c r="A212" s="54"/>
      <c r="B212" s="39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66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 ht="15.75" customHeight="1">
      <c r="A213" s="54"/>
      <c r="B213" s="39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66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 ht="15.75" customHeight="1">
      <c r="A214" s="54"/>
      <c r="B214" s="39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66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 ht="15.75" customHeight="1">
      <c r="A215" s="54"/>
      <c r="B215" s="39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66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 ht="15.75" customHeight="1">
      <c r="A216" s="54"/>
      <c r="B216" s="39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66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 ht="15.75" customHeight="1">
      <c r="A217" s="54"/>
      <c r="B217" s="39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66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 ht="15.75" customHeight="1">
      <c r="A218" s="54"/>
      <c r="B218" s="39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66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 ht="15.75" customHeight="1">
      <c r="A219" s="54"/>
      <c r="B219" s="39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66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 ht="15.75" customHeight="1">
      <c r="A220" s="54"/>
      <c r="B220" s="39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66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 ht="15.75" customHeight="1">
      <c r="A221" s="54"/>
      <c r="B221" s="39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66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 ht="15.75" customHeight="1">
      <c r="A222" s="54"/>
      <c r="B222" s="39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66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 ht="15.75" customHeight="1">
      <c r="A223" s="54"/>
      <c r="B223" s="39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66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 ht="15.75" customHeight="1">
      <c r="A224" s="54"/>
      <c r="B224" s="39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66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 ht="15.75" customHeight="1">
      <c r="A225" s="54"/>
      <c r="B225" s="39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66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 ht="15.75" customHeight="1">
      <c r="A226" s="54"/>
      <c r="B226" s="3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66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 ht="15.75" customHeight="1">
      <c r="A227" s="54"/>
      <c r="B227" s="3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66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ht="15.75" customHeight="1">
      <c r="A228" s="54"/>
      <c r="B228" s="3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66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 ht="15.75" customHeight="1">
      <c r="A229" s="54"/>
      <c r="B229" s="3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66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 ht="15.75" customHeight="1">
      <c r="A230" s="54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66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 ht="15.75" customHeight="1">
      <c r="A231" s="54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66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 ht="15.75" customHeight="1">
      <c r="A232" s="54"/>
      <c r="B232" s="3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66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 ht="15.75" customHeight="1">
      <c r="A233" s="54"/>
      <c r="B233" s="3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66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 ht="15.75" customHeight="1">
      <c r="A234" s="54"/>
      <c r="B234" s="3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66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 ht="15.75" customHeight="1">
      <c r="A235" s="54"/>
      <c r="B235" s="3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66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 ht="15.75" customHeight="1">
      <c r="A236" s="54"/>
      <c r="B236" s="3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66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 ht="15.75" customHeight="1">
      <c r="A237" s="54"/>
      <c r="B237" s="3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66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 ht="15.75" customHeight="1">
      <c r="A238" s="54"/>
      <c r="B238" s="3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66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 ht="15.75" customHeight="1">
      <c r="A239" s="54"/>
      <c r="B239" s="3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66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ht="15.75" customHeight="1">
      <c r="A240" s="54"/>
      <c r="B240" s="3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66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 ht="15.75" customHeight="1">
      <c r="A241" s="54"/>
      <c r="B241" s="3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66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 ht="15.75" customHeight="1">
      <c r="A242" s="54"/>
      <c r="B242" s="3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66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 ht="15.75" customHeight="1">
      <c r="A243" s="54"/>
      <c r="B243" s="3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66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 ht="15.75" customHeight="1">
      <c r="A244" s="54"/>
      <c r="B244" s="3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66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 ht="15.75" customHeight="1">
      <c r="A245" s="54"/>
      <c r="B245" s="3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66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 ht="15.75" customHeight="1">
      <c r="A246" s="54"/>
      <c r="B246" s="3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66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 ht="15.75" customHeight="1">
      <c r="A247" s="54"/>
      <c r="B247" s="3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66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 ht="15.75" customHeight="1">
      <c r="A248" s="54"/>
      <c r="B248" s="39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66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O3:AA3">
    <cfRule type="cellIs" dxfId="1" priority="1" operator="lessThan">
      <formula>0</formula>
    </cfRule>
  </conditionalFormatting>
  <conditionalFormatting sqref="A2:AA2 A4:AA4">
    <cfRule type="cellIs" dxfId="0" priority="2" operator="lessThan">
      <formula>0</formula>
    </cfRule>
  </conditionalFormatting>
  <conditionalFormatting sqref="B6:N11">
    <cfRule type="cellIs" dxfId="1" priority="3" operator="lessThan">
      <formula>0</formula>
    </cfRule>
  </conditionalFormatting>
  <conditionalFormatting sqref="B6:N11">
    <cfRule type="cellIs" dxfId="2" priority="4" operator="greaterThan">
      <formula>0</formula>
    </cfRule>
  </conditionalFormatting>
  <conditionalFormatting sqref="N12:N48">
    <cfRule type="cellIs" dxfId="1" priority="5" operator="greaterThan">
      <formula>0</formula>
    </cfRule>
  </conditionalFormatting>
  <conditionalFormatting sqref="B12:N48">
    <cfRule type="cellIs" dxfId="2" priority="6" operator="lessThan">
      <formula>0</formula>
    </cfRule>
  </conditionalFormatting>
  <conditionalFormatting sqref="B12:N48">
    <cfRule type="cellIs" dxfId="1" priority="7" operator="greaterThan">
      <formula>0</formula>
    </cfRule>
  </conditionalFormatting>
  <hyperlinks>
    <hyperlink r:id="rId1" ref="A1"/>
  </hyperlinks>
  <printOptions/>
  <pageMargins bottom="1.0" footer="0.0" header="0.0" left="0.75" right="0.75" top="1.0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7.63"/>
    <col customWidth="1" min="2" max="27" width="10.13"/>
  </cols>
  <sheetData>
    <row r="1" ht="51.0" customHeight="1">
      <c r="A1" s="1" t="s">
        <v>0</v>
      </c>
      <c r="B1" s="2">
        <v>46023.0</v>
      </c>
      <c r="C1" s="3">
        <v>46054.0</v>
      </c>
      <c r="D1" s="3">
        <v>46082.0</v>
      </c>
      <c r="E1" s="3">
        <v>46113.0</v>
      </c>
      <c r="F1" s="3">
        <v>46143.0</v>
      </c>
      <c r="G1" s="3">
        <v>46174.0</v>
      </c>
      <c r="H1" s="3">
        <v>46204.0</v>
      </c>
      <c r="I1" s="3">
        <v>46235.0</v>
      </c>
      <c r="J1" s="3">
        <v>46266.0</v>
      </c>
      <c r="K1" s="3">
        <v>46296.0</v>
      </c>
      <c r="L1" s="3">
        <v>46327.0</v>
      </c>
      <c r="M1" s="3">
        <v>46357.0</v>
      </c>
      <c r="N1" s="5" t="s">
        <v>1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8"/>
    </row>
    <row r="2" ht="25.5" customHeight="1">
      <c r="A2" s="9" t="str">
        <f>'⚙️ Budgets'!A2</f>
        <v>Solde debut de mois</v>
      </c>
      <c r="B2" s="11" t="str">
        <f>'⚙️ Budgets'!B2</f>
        <v/>
      </c>
      <c r="C2" s="12">
        <f t="shared" ref="C2:M2" si="1">B4</f>
        <v>0</v>
      </c>
      <c r="D2" s="12">
        <f t="shared" si="1"/>
        <v>0</v>
      </c>
      <c r="E2" s="12">
        <f t="shared" si="1"/>
        <v>0</v>
      </c>
      <c r="F2" s="12">
        <f t="shared" si="1"/>
        <v>0</v>
      </c>
      <c r="G2" s="12">
        <f t="shared" si="1"/>
        <v>0</v>
      </c>
      <c r="H2" s="12">
        <f t="shared" si="1"/>
        <v>0</v>
      </c>
      <c r="I2" s="12">
        <f t="shared" si="1"/>
        <v>0</v>
      </c>
      <c r="J2" s="12">
        <f t="shared" si="1"/>
        <v>0</v>
      </c>
      <c r="K2" s="12">
        <f t="shared" si="1"/>
        <v>0</v>
      </c>
      <c r="L2" s="12">
        <f t="shared" si="1"/>
        <v>0</v>
      </c>
      <c r="M2" s="12">
        <f t="shared" si="1"/>
        <v>0</v>
      </c>
      <c r="N2" s="13" t="str">
        <f>B2</f>
        <v/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ht="25.5" customHeight="1">
      <c r="A3" s="15" t="str">
        <f>'⚙️ Budgets'!A3</f>
        <v>Variation de trésorerie</v>
      </c>
      <c r="B3" s="16">
        <f t="shared" ref="B3:N3" si="2">B6-B12+SUM(B5)</f>
        <v>0</v>
      </c>
      <c r="C3" s="17">
        <f t="shared" si="2"/>
        <v>0</v>
      </c>
      <c r="D3" s="17">
        <f t="shared" si="2"/>
        <v>0</v>
      </c>
      <c r="E3" s="17">
        <f t="shared" si="2"/>
        <v>0</v>
      </c>
      <c r="F3" s="17">
        <f t="shared" si="2"/>
        <v>0</v>
      </c>
      <c r="G3" s="17">
        <f t="shared" si="2"/>
        <v>0</v>
      </c>
      <c r="H3" s="17">
        <f t="shared" si="2"/>
        <v>0</v>
      </c>
      <c r="I3" s="17">
        <f t="shared" si="2"/>
        <v>0</v>
      </c>
      <c r="J3" s="17">
        <f t="shared" si="2"/>
        <v>0</v>
      </c>
      <c r="K3" s="17">
        <f t="shared" si="2"/>
        <v>0</v>
      </c>
      <c r="L3" s="17">
        <f t="shared" si="2"/>
        <v>0</v>
      </c>
      <c r="M3" s="17">
        <f t="shared" si="2"/>
        <v>0</v>
      </c>
      <c r="N3" s="18">
        <f t="shared" si="2"/>
        <v>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ht="25.5" customHeight="1">
      <c r="A4" s="20" t="str">
        <f>'⚙️ Budgets'!A4</f>
        <v>Solde fin de mois</v>
      </c>
      <c r="B4" s="21">
        <f t="shared" ref="B4:N4" si="3">B2+B3</f>
        <v>0</v>
      </c>
      <c r="C4" s="22">
        <f t="shared" si="3"/>
        <v>0</v>
      </c>
      <c r="D4" s="22">
        <f t="shared" si="3"/>
        <v>0</v>
      </c>
      <c r="E4" s="22">
        <f t="shared" si="3"/>
        <v>0</v>
      </c>
      <c r="F4" s="22">
        <f t="shared" si="3"/>
        <v>0</v>
      </c>
      <c r="G4" s="22">
        <f t="shared" si="3"/>
        <v>0</v>
      </c>
      <c r="H4" s="22">
        <f t="shared" si="3"/>
        <v>0</v>
      </c>
      <c r="I4" s="22">
        <f t="shared" si="3"/>
        <v>0</v>
      </c>
      <c r="J4" s="22">
        <f t="shared" si="3"/>
        <v>0</v>
      </c>
      <c r="K4" s="22">
        <f t="shared" si="3"/>
        <v>0</v>
      </c>
      <c r="L4" s="22">
        <f t="shared" si="3"/>
        <v>0</v>
      </c>
      <c r="M4" s="22">
        <f t="shared" si="3"/>
        <v>0</v>
      </c>
      <c r="N4" s="23">
        <f t="shared" si="3"/>
        <v>0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5.5" customHeight="1">
      <c r="A5" s="24" t="str">
        <f>'⚙️ Budgets'!A5</f>
        <v>À catégoriser</v>
      </c>
      <c r="B5" s="25" t="str">
        <f>IF(B$1&gt;DATE(YEAR(TODAY()),MONTH(TODAY()),1),'⚙️ Budgets'!B5,Reel!B5)</f>
        <v/>
      </c>
      <c r="C5" s="26" t="str">
        <f>IF(C$1&gt;DATE(YEAR(TODAY()),MONTH(TODAY()),1),'⚙️ Budgets'!C5,Reel!C5)</f>
        <v/>
      </c>
      <c r="D5" s="26" t="str">
        <f>IF(D$1&gt;DATE(YEAR(TODAY()),MONTH(TODAY()),1),'⚙️ Budgets'!D5,Reel!D5)</f>
        <v/>
      </c>
      <c r="E5" s="26" t="str">
        <f>IF(E$1&gt;DATE(YEAR(TODAY()),MONTH(TODAY()),1),'⚙️ Budgets'!E5,Reel!E5)</f>
        <v/>
      </c>
      <c r="F5" s="26" t="str">
        <f>IF(F$1&gt;DATE(YEAR(TODAY()),MONTH(TODAY()),1),'⚙️ Budgets'!F5,Reel!F5)</f>
        <v/>
      </c>
      <c r="G5" s="26" t="str">
        <f>IF(G$1&gt;DATE(YEAR(TODAY()),MONTH(TODAY()),1),'⚙️ Budgets'!G5,Reel!G5)</f>
        <v/>
      </c>
      <c r="H5" s="26" t="str">
        <f>IF(H$1&gt;DATE(YEAR(TODAY()),MONTH(TODAY()),1),'⚙️ Budgets'!H5,Reel!H5)</f>
        <v/>
      </c>
      <c r="I5" s="26" t="str">
        <f>IF(I$1&gt;DATE(YEAR(TODAY()),MONTH(TODAY()),1),'⚙️ Budgets'!I5,Reel!I5)</f>
        <v/>
      </c>
      <c r="J5" s="26" t="str">
        <f>IF(J$1&gt;DATE(YEAR(TODAY()),MONTH(TODAY()),1),'⚙️ Budgets'!J5,Reel!J5)</f>
        <v/>
      </c>
      <c r="K5" s="26" t="str">
        <f>IF(K$1&gt;DATE(YEAR(TODAY()),MONTH(TODAY()),1),'⚙️ Budgets'!K5,Reel!K5)</f>
        <v/>
      </c>
      <c r="L5" s="26" t="str">
        <f>IF(L$1&gt;DATE(YEAR(TODAY()),MONTH(TODAY()),1),'⚙️ Budgets'!L5,Reel!L5)</f>
        <v/>
      </c>
      <c r="M5" s="26" t="str">
        <f>IF(M$1&gt;DATE(YEAR(TODAY()),MONTH(TODAY()),1),'⚙️ Budgets'!M5,Reel!M5)</f>
        <v/>
      </c>
      <c r="N5" s="27">
        <f t="shared" ref="N5:N48" si="5">SUM(B5:M5)</f>
        <v>0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25.5" customHeight="1">
      <c r="A6" s="29" t="str">
        <f>'⚙️ Budgets'!A6</f>
        <v>Revenus</v>
      </c>
      <c r="B6" s="30">
        <f t="shared" ref="B6:M6" si="4">SUM(B7:B11)</f>
        <v>0</v>
      </c>
      <c r="C6" s="31">
        <f t="shared" si="4"/>
        <v>0</v>
      </c>
      <c r="D6" s="31">
        <f t="shared" si="4"/>
        <v>0</v>
      </c>
      <c r="E6" s="31">
        <f t="shared" si="4"/>
        <v>0</v>
      </c>
      <c r="F6" s="31">
        <f t="shared" si="4"/>
        <v>0</v>
      </c>
      <c r="G6" s="31">
        <f t="shared" si="4"/>
        <v>0</v>
      </c>
      <c r="H6" s="31">
        <f t="shared" si="4"/>
        <v>0</v>
      </c>
      <c r="I6" s="31">
        <f t="shared" si="4"/>
        <v>0</v>
      </c>
      <c r="J6" s="31">
        <f t="shared" si="4"/>
        <v>0</v>
      </c>
      <c r="K6" s="31">
        <f t="shared" si="4"/>
        <v>0</v>
      </c>
      <c r="L6" s="31">
        <f t="shared" si="4"/>
        <v>0</v>
      </c>
      <c r="M6" s="31">
        <f t="shared" si="4"/>
        <v>0</v>
      </c>
      <c r="N6" s="32">
        <f t="shared" si="5"/>
        <v>0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ht="25.5" customHeight="1">
      <c r="A7" s="54" t="str">
        <f>'⚙️ Budgets'!A7</f>
        <v>Ventes &amp; prestations</v>
      </c>
      <c r="B7" s="40" t="str">
        <f>IF(IF(B$1&lt;DATE(YEAR(TODAY()),MONTH(TODAY()),1),Reel!B7,IF(B$1&gt;DATE(YEAR(TODAY()),MONTH(TODAY()),1),'⚙️ Budgets'!B7,MAX('⚙️ Budgets'!B7,Reel!B7)))=0,"",IF(B$1&lt;DATE(YEAR(TODAY()),MONTH(TODAY()),1),Reel!B7,IF(B$1&gt;DATE(YEAR(TODAY()),MONTH(TODAY()),1),'⚙️ Budgets'!B7,MAX('⚙️ Budgets'!B7,Reel!B7))))</f>
        <v/>
      </c>
      <c r="C7" s="40" t="str">
        <f>IF(IF(C$1&lt;DATE(YEAR(TODAY()),MONTH(TODAY()),1),Reel!C7,IF(C$1&gt;DATE(YEAR(TODAY()),MONTH(TODAY()),1),'⚙️ Budgets'!C7,MAX('⚙️ Budgets'!C7,Reel!C7)))=0,"",IF(C$1&lt;DATE(YEAR(TODAY()),MONTH(TODAY()),1),Reel!C7,IF(C$1&gt;DATE(YEAR(TODAY()),MONTH(TODAY()),1),'⚙️ Budgets'!C7,MAX('⚙️ Budgets'!C7,Reel!C7))))</f>
        <v/>
      </c>
      <c r="D7" s="40" t="str">
        <f>IF(IF(D$1&lt;DATE(YEAR(TODAY()),MONTH(TODAY()),1),Reel!D7,IF(D$1&gt;DATE(YEAR(TODAY()),MONTH(TODAY()),1),'⚙️ Budgets'!D7,MAX('⚙️ Budgets'!D7,Reel!D7)))=0,"",IF(D$1&lt;DATE(YEAR(TODAY()),MONTH(TODAY()),1),Reel!D7,IF(D$1&gt;DATE(YEAR(TODAY()),MONTH(TODAY()),1),'⚙️ Budgets'!D7,MAX('⚙️ Budgets'!D7,Reel!D7))))</f>
        <v/>
      </c>
      <c r="E7" s="40" t="str">
        <f>IF(IF(E$1&lt;DATE(YEAR(TODAY()),MONTH(TODAY()),1),Reel!E7,IF(E$1&gt;DATE(YEAR(TODAY()),MONTH(TODAY()),1),'⚙️ Budgets'!E7,MAX('⚙️ Budgets'!E7,Reel!E7)))=0,"",IF(E$1&lt;DATE(YEAR(TODAY()),MONTH(TODAY()),1),Reel!E7,IF(E$1&gt;DATE(YEAR(TODAY()),MONTH(TODAY()),1),'⚙️ Budgets'!E7,MAX('⚙️ Budgets'!E7,Reel!E7))))</f>
        <v/>
      </c>
      <c r="F7" s="40" t="str">
        <f>IF(IF(F$1&lt;DATE(YEAR(TODAY()),MONTH(TODAY()),1),Reel!F7,IF(F$1&gt;DATE(YEAR(TODAY()),MONTH(TODAY()),1),'⚙️ Budgets'!F7,MAX('⚙️ Budgets'!F7,Reel!F7)))=0,"",IF(F$1&lt;DATE(YEAR(TODAY()),MONTH(TODAY()),1),Reel!F7,IF(F$1&gt;DATE(YEAR(TODAY()),MONTH(TODAY()),1),'⚙️ Budgets'!F7,MAX('⚙️ Budgets'!F7,Reel!F7))))</f>
        <v/>
      </c>
      <c r="G7" s="40" t="str">
        <f>IF(IF(G$1&lt;DATE(YEAR(TODAY()),MONTH(TODAY()),1),Reel!G7,IF(G$1&gt;DATE(YEAR(TODAY()),MONTH(TODAY()),1),'⚙️ Budgets'!G7,MAX('⚙️ Budgets'!G7,Reel!G7)))=0,"",IF(G$1&lt;DATE(YEAR(TODAY()),MONTH(TODAY()),1),Reel!G7,IF(G$1&gt;DATE(YEAR(TODAY()),MONTH(TODAY()),1),'⚙️ Budgets'!G7,MAX('⚙️ Budgets'!G7,Reel!G7))))</f>
        <v/>
      </c>
      <c r="H7" s="40" t="str">
        <f>IF(IF(H$1&lt;DATE(YEAR(TODAY()),MONTH(TODAY()),1),Reel!H7,IF(H$1&gt;DATE(YEAR(TODAY()),MONTH(TODAY()),1),'⚙️ Budgets'!H7,MAX('⚙️ Budgets'!H7,Reel!H7)))=0,"",IF(H$1&lt;DATE(YEAR(TODAY()),MONTH(TODAY()),1),Reel!H7,IF(H$1&gt;DATE(YEAR(TODAY()),MONTH(TODAY()),1),'⚙️ Budgets'!H7,MAX('⚙️ Budgets'!H7,Reel!H7))))</f>
        <v/>
      </c>
      <c r="I7" s="40" t="str">
        <f>IF(IF(I$1&lt;DATE(YEAR(TODAY()),MONTH(TODAY()),1),Reel!I7,IF(I$1&gt;DATE(YEAR(TODAY()),MONTH(TODAY()),1),'⚙️ Budgets'!I7,MAX('⚙️ Budgets'!I7,Reel!I7)))=0,"",IF(I$1&lt;DATE(YEAR(TODAY()),MONTH(TODAY()),1),Reel!I7,IF(I$1&gt;DATE(YEAR(TODAY()),MONTH(TODAY()),1),'⚙️ Budgets'!I7,MAX('⚙️ Budgets'!I7,Reel!I7))))</f>
        <v/>
      </c>
      <c r="J7" s="40" t="str">
        <f>IF(IF(J$1&lt;DATE(YEAR(TODAY()),MONTH(TODAY()),1),Reel!J7,IF(J$1&gt;DATE(YEAR(TODAY()),MONTH(TODAY()),1),'⚙️ Budgets'!J7,MAX('⚙️ Budgets'!J7,Reel!J7)))=0,"",IF(J$1&lt;DATE(YEAR(TODAY()),MONTH(TODAY()),1),Reel!J7,IF(J$1&gt;DATE(YEAR(TODAY()),MONTH(TODAY()),1),'⚙️ Budgets'!J7,MAX('⚙️ Budgets'!J7,Reel!J7))))</f>
        <v/>
      </c>
      <c r="K7" s="40" t="str">
        <f>IF(IF(K$1&lt;DATE(YEAR(TODAY()),MONTH(TODAY()),1),Reel!K7,IF(K$1&gt;DATE(YEAR(TODAY()),MONTH(TODAY()),1),'⚙️ Budgets'!K7,MAX('⚙️ Budgets'!K7,Reel!K7)))=0,"",IF(K$1&lt;DATE(YEAR(TODAY()),MONTH(TODAY()),1),Reel!K7,IF(K$1&gt;DATE(YEAR(TODAY()),MONTH(TODAY()),1),'⚙️ Budgets'!K7,MAX('⚙️ Budgets'!K7,Reel!K7))))</f>
        <v/>
      </c>
      <c r="L7" s="40" t="str">
        <f>IF(IF(L$1&lt;DATE(YEAR(TODAY()),MONTH(TODAY()),1),Reel!L7,IF(L$1&gt;DATE(YEAR(TODAY()),MONTH(TODAY()),1),'⚙️ Budgets'!L7,MAX('⚙️ Budgets'!L7,Reel!L7)))=0,"",IF(L$1&lt;DATE(YEAR(TODAY()),MONTH(TODAY()),1),Reel!L7,IF(L$1&gt;DATE(YEAR(TODAY()),MONTH(TODAY()),1),'⚙️ Budgets'!L7,MAX('⚙️ Budgets'!L7,Reel!L7))))</f>
        <v/>
      </c>
      <c r="M7" s="40" t="str">
        <f>IF(IF(M$1&lt;DATE(YEAR(TODAY()),MONTH(TODAY()),1),Reel!M7,IF(M$1&gt;DATE(YEAR(TODAY()),MONTH(TODAY()),1),'⚙️ Budgets'!M7,MAX('⚙️ Budgets'!M7,Reel!M7)))=0,"",IF(M$1&lt;DATE(YEAR(TODAY()),MONTH(TODAY()),1),Reel!M7,IF(M$1&gt;DATE(YEAR(TODAY()),MONTH(TODAY()),1),'⚙️ Budgets'!M7,MAX('⚙️ Budgets'!M7,Reel!M7))))</f>
        <v/>
      </c>
      <c r="N7" s="36">
        <f t="shared" si="5"/>
        <v>0</v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</row>
    <row r="8" ht="25.5" customHeight="1">
      <c r="A8" s="54" t="str">
        <f>'⚙️ Budgets'!A8</f>
        <v>Subventions &amp; aides</v>
      </c>
      <c r="B8" s="40" t="str">
        <f>IF(IF(B$1&lt;DATE(YEAR(TODAY()),MONTH(TODAY()),1),Reel!B8,IF(B$1&gt;DATE(YEAR(TODAY()),MONTH(TODAY()),1),'⚙️ Budgets'!B8,MAX('⚙️ Budgets'!B8,Reel!B8)))=0,"",IF(B$1&lt;DATE(YEAR(TODAY()),MONTH(TODAY()),1),Reel!B8,IF(B$1&gt;DATE(YEAR(TODAY()),MONTH(TODAY()),1),'⚙️ Budgets'!B8,MAX('⚙️ Budgets'!B8,Reel!B8))))</f>
        <v/>
      </c>
      <c r="C8" s="40" t="str">
        <f>IF(IF(C$1&lt;DATE(YEAR(TODAY()),MONTH(TODAY()),1),Reel!C8,IF(C$1&gt;DATE(YEAR(TODAY()),MONTH(TODAY()),1),'⚙️ Budgets'!C8,MAX('⚙️ Budgets'!C8,Reel!C8)))=0,"",IF(C$1&lt;DATE(YEAR(TODAY()),MONTH(TODAY()),1),Reel!C8,IF(C$1&gt;DATE(YEAR(TODAY()),MONTH(TODAY()),1),'⚙️ Budgets'!C8,MAX('⚙️ Budgets'!C8,Reel!C8))))</f>
        <v/>
      </c>
      <c r="D8" s="40" t="str">
        <f>IF(IF(D$1&lt;DATE(YEAR(TODAY()),MONTH(TODAY()),1),Reel!D8,IF(D$1&gt;DATE(YEAR(TODAY()),MONTH(TODAY()),1),'⚙️ Budgets'!D8,MAX('⚙️ Budgets'!D8,Reel!D8)))=0,"",IF(D$1&lt;DATE(YEAR(TODAY()),MONTH(TODAY()),1),Reel!D8,IF(D$1&gt;DATE(YEAR(TODAY()),MONTH(TODAY()),1),'⚙️ Budgets'!D8,MAX('⚙️ Budgets'!D8,Reel!D8))))</f>
        <v/>
      </c>
      <c r="E8" s="40" t="str">
        <f>IF(IF(E$1&lt;DATE(YEAR(TODAY()),MONTH(TODAY()),1),Reel!E8,IF(E$1&gt;DATE(YEAR(TODAY()),MONTH(TODAY()),1),'⚙️ Budgets'!E8,MAX('⚙️ Budgets'!E8,Reel!E8)))=0,"",IF(E$1&lt;DATE(YEAR(TODAY()),MONTH(TODAY()),1),Reel!E8,IF(E$1&gt;DATE(YEAR(TODAY()),MONTH(TODAY()),1),'⚙️ Budgets'!E8,MAX('⚙️ Budgets'!E8,Reel!E8))))</f>
        <v/>
      </c>
      <c r="F8" s="40" t="str">
        <f>IF(IF(F$1&lt;DATE(YEAR(TODAY()),MONTH(TODAY()),1),Reel!F8,IF(F$1&gt;DATE(YEAR(TODAY()),MONTH(TODAY()),1),'⚙️ Budgets'!F8,MAX('⚙️ Budgets'!F8,Reel!F8)))=0,"",IF(F$1&lt;DATE(YEAR(TODAY()),MONTH(TODAY()),1),Reel!F8,IF(F$1&gt;DATE(YEAR(TODAY()),MONTH(TODAY()),1),'⚙️ Budgets'!F8,MAX('⚙️ Budgets'!F8,Reel!F8))))</f>
        <v/>
      </c>
      <c r="G8" s="40" t="str">
        <f>IF(IF(G$1&lt;DATE(YEAR(TODAY()),MONTH(TODAY()),1),Reel!G8,IF(G$1&gt;DATE(YEAR(TODAY()),MONTH(TODAY()),1),'⚙️ Budgets'!G8,MAX('⚙️ Budgets'!G8,Reel!G8)))=0,"",IF(G$1&lt;DATE(YEAR(TODAY()),MONTH(TODAY()),1),Reel!G8,IF(G$1&gt;DATE(YEAR(TODAY()),MONTH(TODAY()),1),'⚙️ Budgets'!G8,MAX('⚙️ Budgets'!G8,Reel!G8))))</f>
        <v/>
      </c>
      <c r="H8" s="40" t="str">
        <f>IF(IF(H$1&lt;DATE(YEAR(TODAY()),MONTH(TODAY()),1),Reel!H8,IF(H$1&gt;DATE(YEAR(TODAY()),MONTH(TODAY()),1),'⚙️ Budgets'!H8,MAX('⚙️ Budgets'!H8,Reel!H8)))=0,"",IF(H$1&lt;DATE(YEAR(TODAY()),MONTH(TODAY()),1),Reel!H8,IF(H$1&gt;DATE(YEAR(TODAY()),MONTH(TODAY()),1),'⚙️ Budgets'!H8,MAX('⚙️ Budgets'!H8,Reel!H8))))</f>
        <v/>
      </c>
      <c r="I8" s="40" t="str">
        <f>IF(IF(I$1&lt;DATE(YEAR(TODAY()),MONTH(TODAY()),1),Reel!I8,IF(I$1&gt;DATE(YEAR(TODAY()),MONTH(TODAY()),1),'⚙️ Budgets'!I8,MAX('⚙️ Budgets'!I8,Reel!I8)))=0,"",IF(I$1&lt;DATE(YEAR(TODAY()),MONTH(TODAY()),1),Reel!I8,IF(I$1&gt;DATE(YEAR(TODAY()),MONTH(TODAY()),1),'⚙️ Budgets'!I8,MAX('⚙️ Budgets'!I8,Reel!I8))))</f>
        <v/>
      </c>
      <c r="J8" s="40" t="str">
        <f>IF(IF(J$1&lt;DATE(YEAR(TODAY()),MONTH(TODAY()),1),Reel!J8,IF(J$1&gt;DATE(YEAR(TODAY()),MONTH(TODAY()),1),'⚙️ Budgets'!J8,MAX('⚙️ Budgets'!J8,Reel!J8)))=0,"",IF(J$1&lt;DATE(YEAR(TODAY()),MONTH(TODAY()),1),Reel!J8,IF(J$1&gt;DATE(YEAR(TODAY()),MONTH(TODAY()),1),'⚙️ Budgets'!J8,MAX('⚙️ Budgets'!J8,Reel!J8))))</f>
        <v/>
      </c>
      <c r="K8" s="40" t="str">
        <f>IF(IF(K$1&lt;DATE(YEAR(TODAY()),MONTH(TODAY()),1),Reel!K8,IF(K$1&gt;DATE(YEAR(TODAY()),MONTH(TODAY()),1),'⚙️ Budgets'!K8,MAX('⚙️ Budgets'!K8,Reel!K8)))=0,"",IF(K$1&lt;DATE(YEAR(TODAY()),MONTH(TODAY()),1),Reel!K8,IF(K$1&gt;DATE(YEAR(TODAY()),MONTH(TODAY()),1),'⚙️ Budgets'!K8,MAX('⚙️ Budgets'!K8,Reel!K8))))</f>
        <v/>
      </c>
      <c r="L8" s="40" t="str">
        <f>IF(IF(L$1&lt;DATE(YEAR(TODAY()),MONTH(TODAY()),1),Reel!L8,IF(L$1&gt;DATE(YEAR(TODAY()),MONTH(TODAY()),1),'⚙️ Budgets'!L8,MAX('⚙️ Budgets'!L8,Reel!L8)))=0,"",IF(L$1&lt;DATE(YEAR(TODAY()),MONTH(TODAY()),1),Reel!L8,IF(L$1&gt;DATE(YEAR(TODAY()),MONTH(TODAY()),1),'⚙️ Budgets'!L8,MAX('⚙️ Budgets'!L8,Reel!L8))))</f>
        <v/>
      </c>
      <c r="M8" s="40" t="str">
        <f>IF(IF(M$1&lt;DATE(YEAR(TODAY()),MONTH(TODAY()),1),Reel!M8,IF(M$1&gt;DATE(YEAR(TODAY()),MONTH(TODAY()),1),'⚙️ Budgets'!M8,MAX('⚙️ Budgets'!M8,Reel!M8)))=0,"",IF(M$1&lt;DATE(YEAR(TODAY()),MONTH(TODAY()),1),Reel!M8,IF(M$1&gt;DATE(YEAR(TODAY()),MONTH(TODAY()),1),'⚙️ Budgets'!M8,MAX('⚙️ Budgets'!M8,Reel!M8))))</f>
        <v/>
      </c>
      <c r="N8" s="36">
        <f t="shared" si="5"/>
        <v>0</v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ht="25.5" customHeight="1">
      <c r="A9" s="54" t="str">
        <f>'⚙️ Budgets'!A9</f>
        <v>Remboursements</v>
      </c>
      <c r="B9" s="40" t="str">
        <f>IF(IF(B$1&lt;DATE(YEAR(TODAY()),MONTH(TODAY()),1),Reel!B9,IF(B$1&gt;DATE(YEAR(TODAY()),MONTH(TODAY()),1),'⚙️ Budgets'!B9,MAX('⚙️ Budgets'!B9,Reel!B9)))=0,"",IF(B$1&lt;DATE(YEAR(TODAY()),MONTH(TODAY()),1),Reel!B9,IF(B$1&gt;DATE(YEAR(TODAY()),MONTH(TODAY()),1),'⚙️ Budgets'!B9,MAX('⚙️ Budgets'!B9,Reel!B9))))</f>
        <v/>
      </c>
      <c r="C9" s="40" t="str">
        <f>IF(IF(C$1&lt;DATE(YEAR(TODAY()),MONTH(TODAY()),1),Reel!C9,IF(C$1&gt;DATE(YEAR(TODAY()),MONTH(TODAY()),1),'⚙️ Budgets'!C9,MAX('⚙️ Budgets'!C9,Reel!C9)))=0,"",IF(C$1&lt;DATE(YEAR(TODAY()),MONTH(TODAY()),1),Reel!C9,IF(C$1&gt;DATE(YEAR(TODAY()),MONTH(TODAY()),1),'⚙️ Budgets'!C9,MAX('⚙️ Budgets'!C9,Reel!C9))))</f>
        <v/>
      </c>
      <c r="D9" s="40" t="str">
        <f>IF(IF(D$1&lt;DATE(YEAR(TODAY()),MONTH(TODAY()),1),Reel!D9,IF(D$1&gt;DATE(YEAR(TODAY()),MONTH(TODAY()),1),'⚙️ Budgets'!D9,MAX('⚙️ Budgets'!D9,Reel!D9)))=0,"",IF(D$1&lt;DATE(YEAR(TODAY()),MONTH(TODAY()),1),Reel!D9,IF(D$1&gt;DATE(YEAR(TODAY()),MONTH(TODAY()),1),'⚙️ Budgets'!D9,MAX('⚙️ Budgets'!D9,Reel!D9))))</f>
        <v/>
      </c>
      <c r="E9" s="40" t="str">
        <f>IF(IF(E$1&lt;DATE(YEAR(TODAY()),MONTH(TODAY()),1),Reel!E9,IF(E$1&gt;DATE(YEAR(TODAY()),MONTH(TODAY()),1),'⚙️ Budgets'!E9,MAX('⚙️ Budgets'!E9,Reel!E9)))=0,"",IF(E$1&lt;DATE(YEAR(TODAY()),MONTH(TODAY()),1),Reel!E9,IF(E$1&gt;DATE(YEAR(TODAY()),MONTH(TODAY()),1),'⚙️ Budgets'!E9,MAX('⚙️ Budgets'!E9,Reel!E9))))</f>
        <v/>
      </c>
      <c r="F9" s="40" t="str">
        <f>IF(IF(F$1&lt;DATE(YEAR(TODAY()),MONTH(TODAY()),1),Reel!F9,IF(F$1&gt;DATE(YEAR(TODAY()),MONTH(TODAY()),1),'⚙️ Budgets'!F9,MAX('⚙️ Budgets'!F9,Reel!F9)))=0,"",IF(F$1&lt;DATE(YEAR(TODAY()),MONTH(TODAY()),1),Reel!F9,IF(F$1&gt;DATE(YEAR(TODAY()),MONTH(TODAY()),1),'⚙️ Budgets'!F9,MAX('⚙️ Budgets'!F9,Reel!F9))))</f>
        <v/>
      </c>
      <c r="G9" s="40" t="str">
        <f>IF(IF(G$1&lt;DATE(YEAR(TODAY()),MONTH(TODAY()),1),Reel!G9,IF(G$1&gt;DATE(YEAR(TODAY()),MONTH(TODAY()),1),'⚙️ Budgets'!G9,MAX('⚙️ Budgets'!G9,Reel!G9)))=0,"",IF(G$1&lt;DATE(YEAR(TODAY()),MONTH(TODAY()),1),Reel!G9,IF(G$1&gt;DATE(YEAR(TODAY()),MONTH(TODAY()),1),'⚙️ Budgets'!G9,MAX('⚙️ Budgets'!G9,Reel!G9))))</f>
        <v/>
      </c>
      <c r="H9" s="40" t="str">
        <f>IF(IF(H$1&lt;DATE(YEAR(TODAY()),MONTH(TODAY()),1),Reel!H9,IF(H$1&gt;DATE(YEAR(TODAY()),MONTH(TODAY()),1),'⚙️ Budgets'!H9,MAX('⚙️ Budgets'!H9,Reel!H9)))=0,"",IF(H$1&lt;DATE(YEAR(TODAY()),MONTH(TODAY()),1),Reel!H9,IF(H$1&gt;DATE(YEAR(TODAY()),MONTH(TODAY()),1),'⚙️ Budgets'!H9,MAX('⚙️ Budgets'!H9,Reel!H9))))</f>
        <v/>
      </c>
      <c r="I9" s="40" t="str">
        <f>IF(IF(I$1&lt;DATE(YEAR(TODAY()),MONTH(TODAY()),1),Reel!I9,IF(I$1&gt;DATE(YEAR(TODAY()),MONTH(TODAY()),1),'⚙️ Budgets'!I9,MAX('⚙️ Budgets'!I9,Reel!I9)))=0,"",IF(I$1&lt;DATE(YEAR(TODAY()),MONTH(TODAY()),1),Reel!I9,IF(I$1&gt;DATE(YEAR(TODAY()),MONTH(TODAY()),1),'⚙️ Budgets'!I9,MAX('⚙️ Budgets'!I9,Reel!I9))))</f>
        <v/>
      </c>
      <c r="J9" s="40" t="str">
        <f>IF(IF(J$1&lt;DATE(YEAR(TODAY()),MONTH(TODAY()),1),Reel!J9,IF(J$1&gt;DATE(YEAR(TODAY()),MONTH(TODAY()),1),'⚙️ Budgets'!J9,MAX('⚙️ Budgets'!J9,Reel!J9)))=0,"",IF(J$1&lt;DATE(YEAR(TODAY()),MONTH(TODAY()),1),Reel!J9,IF(J$1&gt;DATE(YEAR(TODAY()),MONTH(TODAY()),1),'⚙️ Budgets'!J9,MAX('⚙️ Budgets'!J9,Reel!J9))))</f>
        <v/>
      </c>
      <c r="K9" s="40" t="str">
        <f>IF(IF(K$1&lt;DATE(YEAR(TODAY()),MONTH(TODAY()),1),Reel!K9,IF(K$1&gt;DATE(YEAR(TODAY()),MONTH(TODAY()),1),'⚙️ Budgets'!K9,MAX('⚙️ Budgets'!K9,Reel!K9)))=0,"",IF(K$1&lt;DATE(YEAR(TODAY()),MONTH(TODAY()),1),Reel!K9,IF(K$1&gt;DATE(YEAR(TODAY()),MONTH(TODAY()),1),'⚙️ Budgets'!K9,MAX('⚙️ Budgets'!K9,Reel!K9))))</f>
        <v/>
      </c>
      <c r="L9" s="40" t="str">
        <f>IF(IF(L$1&lt;DATE(YEAR(TODAY()),MONTH(TODAY()),1),Reel!L9,IF(L$1&gt;DATE(YEAR(TODAY()),MONTH(TODAY()),1),'⚙️ Budgets'!L9,MAX('⚙️ Budgets'!L9,Reel!L9)))=0,"",IF(L$1&lt;DATE(YEAR(TODAY()),MONTH(TODAY()),1),Reel!L9,IF(L$1&gt;DATE(YEAR(TODAY()),MONTH(TODAY()),1),'⚙️ Budgets'!L9,MAX('⚙️ Budgets'!L9,Reel!L9))))</f>
        <v/>
      </c>
      <c r="M9" s="40" t="str">
        <f>IF(IF(M$1&lt;DATE(YEAR(TODAY()),MONTH(TODAY()),1),Reel!M9,IF(M$1&gt;DATE(YEAR(TODAY()),MONTH(TODAY()),1),'⚙️ Budgets'!M9,MAX('⚙️ Budgets'!M9,Reel!M9)))=0,"",IF(M$1&lt;DATE(YEAR(TODAY()),MONTH(TODAY()),1),Reel!M9,IF(M$1&gt;DATE(YEAR(TODAY()),MONTH(TODAY()),1),'⚙️ Budgets'!M9,MAX('⚙️ Budgets'!M9,Reel!M9))))</f>
        <v/>
      </c>
      <c r="N9" s="36">
        <f t="shared" si="5"/>
        <v>0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</row>
    <row r="10" ht="25.5" customHeight="1">
      <c r="A10" s="54" t="str">
        <f>'⚙️ Budgets'!A10</f>
        <v>Autres revenus</v>
      </c>
      <c r="B10" s="40" t="str">
        <f>IF(IF(B$1&lt;DATE(YEAR(TODAY()),MONTH(TODAY()),1),Reel!B10,IF(B$1&gt;DATE(YEAR(TODAY()),MONTH(TODAY()),1),'⚙️ Budgets'!B10,MAX('⚙️ Budgets'!B10,Reel!B10)))=0,"",IF(B$1&lt;DATE(YEAR(TODAY()),MONTH(TODAY()),1),Reel!B10,IF(B$1&gt;DATE(YEAR(TODAY()),MONTH(TODAY()),1),'⚙️ Budgets'!B10,MAX('⚙️ Budgets'!B10,Reel!B10))))</f>
        <v/>
      </c>
      <c r="C10" s="40" t="str">
        <f>IF(IF(C$1&lt;DATE(YEAR(TODAY()),MONTH(TODAY()),1),Reel!C10,IF(C$1&gt;DATE(YEAR(TODAY()),MONTH(TODAY()),1),'⚙️ Budgets'!C10,MAX('⚙️ Budgets'!C10,Reel!C10)))=0,"",IF(C$1&lt;DATE(YEAR(TODAY()),MONTH(TODAY()),1),Reel!C10,IF(C$1&gt;DATE(YEAR(TODAY()),MONTH(TODAY()),1),'⚙️ Budgets'!C10,MAX('⚙️ Budgets'!C10,Reel!C10))))</f>
        <v/>
      </c>
      <c r="D10" s="40" t="str">
        <f>IF(IF(D$1&lt;DATE(YEAR(TODAY()),MONTH(TODAY()),1),Reel!D10,IF(D$1&gt;DATE(YEAR(TODAY()),MONTH(TODAY()),1),'⚙️ Budgets'!D10,MAX('⚙️ Budgets'!D10,Reel!D10)))=0,"",IF(D$1&lt;DATE(YEAR(TODAY()),MONTH(TODAY()),1),Reel!D10,IF(D$1&gt;DATE(YEAR(TODAY()),MONTH(TODAY()),1),'⚙️ Budgets'!D10,MAX('⚙️ Budgets'!D10,Reel!D10))))</f>
        <v/>
      </c>
      <c r="E10" s="40" t="str">
        <f>IF(IF(E$1&lt;DATE(YEAR(TODAY()),MONTH(TODAY()),1),Reel!E10,IF(E$1&gt;DATE(YEAR(TODAY()),MONTH(TODAY()),1),'⚙️ Budgets'!E10,MAX('⚙️ Budgets'!E10,Reel!E10)))=0,"",IF(E$1&lt;DATE(YEAR(TODAY()),MONTH(TODAY()),1),Reel!E10,IF(E$1&gt;DATE(YEAR(TODAY()),MONTH(TODAY()),1),'⚙️ Budgets'!E10,MAX('⚙️ Budgets'!E10,Reel!E10))))</f>
        <v/>
      </c>
      <c r="F10" s="40" t="str">
        <f>IF(IF(F$1&lt;DATE(YEAR(TODAY()),MONTH(TODAY()),1),Reel!F10,IF(F$1&gt;DATE(YEAR(TODAY()),MONTH(TODAY()),1),'⚙️ Budgets'!F10,MAX('⚙️ Budgets'!F10,Reel!F10)))=0,"",IF(F$1&lt;DATE(YEAR(TODAY()),MONTH(TODAY()),1),Reel!F10,IF(F$1&gt;DATE(YEAR(TODAY()),MONTH(TODAY()),1),'⚙️ Budgets'!F10,MAX('⚙️ Budgets'!F10,Reel!F10))))</f>
        <v/>
      </c>
      <c r="G10" s="40" t="str">
        <f>IF(IF(G$1&lt;DATE(YEAR(TODAY()),MONTH(TODAY()),1),Reel!G10,IF(G$1&gt;DATE(YEAR(TODAY()),MONTH(TODAY()),1),'⚙️ Budgets'!G10,MAX('⚙️ Budgets'!G10,Reel!G10)))=0,"",IF(G$1&lt;DATE(YEAR(TODAY()),MONTH(TODAY()),1),Reel!G10,IF(G$1&gt;DATE(YEAR(TODAY()),MONTH(TODAY()),1),'⚙️ Budgets'!G10,MAX('⚙️ Budgets'!G10,Reel!G10))))</f>
        <v/>
      </c>
      <c r="H10" s="40" t="str">
        <f>IF(IF(H$1&lt;DATE(YEAR(TODAY()),MONTH(TODAY()),1),Reel!H10,IF(H$1&gt;DATE(YEAR(TODAY()),MONTH(TODAY()),1),'⚙️ Budgets'!H10,MAX('⚙️ Budgets'!H10,Reel!H10)))=0,"",IF(H$1&lt;DATE(YEAR(TODAY()),MONTH(TODAY()),1),Reel!H10,IF(H$1&gt;DATE(YEAR(TODAY()),MONTH(TODAY()),1),'⚙️ Budgets'!H10,MAX('⚙️ Budgets'!H10,Reel!H10))))</f>
        <v/>
      </c>
      <c r="I10" s="40" t="str">
        <f>IF(IF(I$1&lt;DATE(YEAR(TODAY()),MONTH(TODAY()),1),Reel!I10,IF(I$1&gt;DATE(YEAR(TODAY()),MONTH(TODAY()),1),'⚙️ Budgets'!I10,MAX('⚙️ Budgets'!I10,Reel!I10)))=0,"",IF(I$1&lt;DATE(YEAR(TODAY()),MONTH(TODAY()),1),Reel!I10,IF(I$1&gt;DATE(YEAR(TODAY()),MONTH(TODAY()),1),'⚙️ Budgets'!I10,MAX('⚙️ Budgets'!I10,Reel!I10))))</f>
        <v/>
      </c>
      <c r="J10" s="40" t="str">
        <f>IF(IF(J$1&lt;DATE(YEAR(TODAY()),MONTH(TODAY()),1),Reel!J10,IF(J$1&gt;DATE(YEAR(TODAY()),MONTH(TODAY()),1),'⚙️ Budgets'!J10,MAX('⚙️ Budgets'!J10,Reel!J10)))=0,"",IF(J$1&lt;DATE(YEAR(TODAY()),MONTH(TODAY()),1),Reel!J10,IF(J$1&gt;DATE(YEAR(TODAY()),MONTH(TODAY()),1),'⚙️ Budgets'!J10,MAX('⚙️ Budgets'!J10,Reel!J10))))</f>
        <v/>
      </c>
      <c r="K10" s="40" t="str">
        <f>IF(IF(K$1&lt;DATE(YEAR(TODAY()),MONTH(TODAY()),1),Reel!K10,IF(K$1&gt;DATE(YEAR(TODAY()),MONTH(TODAY()),1),'⚙️ Budgets'!K10,MAX('⚙️ Budgets'!K10,Reel!K10)))=0,"",IF(K$1&lt;DATE(YEAR(TODAY()),MONTH(TODAY()),1),Reel!K10,IF(K$1&gt;DATE(YEAR(TODAY()),MONTH(TODAY()),1),'⚙️ Budgets'!K10,MAX('⚙️ Budgets'!K10,Reel!K10))))</f>
        <v/>
      </c>
      <c r="L10" s="40" t="str">
        <f>IF(IF(L$1&lt;DATE(YEAR(TODAY()),MONTH(TODAY()),1),Reel!L10,IF(L$1&gt;DATE(YEAR(TODAY()),MONTH(TODAY()),1),'⚙️ Budgets'!L10,MAX('⚙️ Budgets'!L10,Reel!L10)))=0,"",IF(L$1&lt;DATE(YEAR(TODAY()),MONTH(TODAY()),1),Reel!L10,IF(L$1&gt;DATE(YEAR(TODAY()),MONTH(TODAY()),1),'⚙️ Budgets'!L10,MAX('⚙️ Budgets'!L10,Reel!L10))))</f>
        <v/>
      </c>
      <c r="M10" s="40" t="str">
        <f>IF(IF(M$1&lt;DATE(YEAR(TODAY()),MONTH(TODAY()),1),Reel!M10,IF(M$1&gt;DATE(YEAR(TODAY()),MONTH(TODAY()),1),'⚙️ Budgets'!M10,MAX('⚙️ Budgets'!M10,Reel!M10)))=0,"",IF(M$1&lt;DATE(YEAR(TODAY()),MONTH(TODAY()),1),Reel!M10,IF(M$1&gt;DATE(YEAR(TODAY()),MONTH(TODAY()),1),'⚙️ Budgets'!M10,MAX('⚙️ Budgets'!M10,Reel!M10))))</f>
        <v/>
      </c>
      <c r="N10" s="36">
        <f t="shared" si="5"/>
        <v>0</v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ht="25.5" customHeight="1">
      <c r="A11" s="76" t="str">
        <f>'⚙️ Budgets'!A11</f>
        <v/>
      </c>
      <c r="B11" s="40" t="str">
        <f>IF(IF(B$1&lt;DATE(YEAR(TODAY()),MONTH(TODAY()),1),Reel!B11,IF(B$1&gt;DATE(YEAR(TODAY()),MONTH(TODAY()),1),'⚙️ Budgets'!B11,MAX('⚙️ Budgets'!B11,Reel!B11)))=0,"",IF(B$1&lt;DATE(YEAR(TODAY()),MONTH(TODAY()),1),Reel!B11,IF(B$1&gt;DATE(YEAR(TODAY()),MONTH(TODAY()),1),'⚙️ Budgets'!B11,MAX('⚙️ Budgets'!B11,Reel!B11))))</f>
        <v/>
      </c>
      <c r="C11" s="40" t="str">
        <f>IF(IF(C$1&lt;DATE(YEAR(TODAY()),MONTH(TODAY()),1),Reel!C11,IF(C$1&gt;DATE(YEAR(TODAY()),MONTH(TODAY()),1),'⚙️ Budgets'!C11,MAX('⚙️ Budgets'!C11,Reel!C11)))=0,"",IF(C$1&lt;DATE(YEAR(TODAY()),MONTH(TODAY()),1),Reel!C11,IF(C$1&gt;DATE(YEAR(TODAY()),MONTH(TODAY()),1),'⚙️ Budgets'!C11,MAX('⚙️ Budgets'!C11,Reel!C11))))</f>
        <v/>
      </c>
      <c r="D11" s="40" t="str">
        <f>IF(IF(D$1&lt;DATE(YEAR(TODAY()),MONTH(TODAY()),1),Reel!D11,IF(D$1&gt;DATE(YEAR(TODAY()),MONTH(TODAY()),1),'⚙️ Budgets'!D11,MAX('⚙️ Budgets'!D11,Reel!D11)))=0,"",IF(D$1&lt;DATE(YEAR(TODAY()),MONTH(TODAY()),1),Reel!D11,IF(D$1&gt;DATE(YEAR(TODAY()),MONTH(TODAY()),1),'⚙️ Budgets'!D11,MAX('⚙️ Budgets'!D11,Reel!D11))))</f>
        <v/>
      </c>
      <c r="E11" s="40" t="str">
        <f>IF(IF(E$1&lt;DATE(YEAR(TODAY()),MONTH(TODAY()),1),Reel!E11,IF(E$1&gt;DATE(YEAR(TODAY()),MONTH(TODAY()),1),'⚙️ Budgets'!E11,MAX('⚙️ Budgets'!E11,Reel!E11)))=0,"",IF(E$1&lt;DATE(YEAR(TODAY()),MONTH(TODAY()),1),Reel!E11,IF(E$1&gt;DATE(YEAR(TODAY()),MONTH(TODAY()),1),'⚙️ Budgets'!E11,MAX('⚙️ Budgets'!E11,Reel!E11))))</f>
        <v/>
      </c>
      <c r="F11" s="40" t="str">
        <f>IF(IF(F$1&lt;DATE(YEAR(TODAY()),MONTH(TODAY()),1),Reel!F11,IF(F$1&gt;DATE(YEAR(TODAY()),MONTH(TODAY()),1),'⚙️ Budgets'!F11,MAX('⚙️ Budgets'!F11,Reel!F11)))=0,"",IF(F$1&lt;DATE(YEAR(TODAY()),MONTH(TODAY()),1),Reel!F11,IF(F$1&gt;DATE(YEAR(TODAY()),MONTH(TODAY()),1),'⚙️ Budgets'!F11,MAX('⚙️ Budgets'!F11,Reel!F11))))</f>
        <v/>
      </c>
      <c r="G11" s="40" t="str">
        <f>IF(IF(G$1&lt;DATE(YEAR(TODAY()),MONTH(TODAY()),1),Reel!G11,IF(G$1&gt;DATE(YEAR(TODAY()),MONTH(TODAY()),1),'⚙️ Budgets'!G11,MAX('⚙️ Budgets'!G11,Reel!G11)))=0,"",IF(G$1&lt;DATE(YEAR(TODAY()),MONTH(TODAY()),1),Reel!G11,IF(G$1&gt;DATE(YEAR(TODAY()),MONTH(TODAY()),1),'⚙️ Budgets'!G11,MAX('⚙️ Budgets'!G11,Reel!G11))))</f>
        <v/>
      </c>
      <c r="H11" s="40" t="str">
        <f>IF(IF(H$1&lt;DATE(YEAR(TODAY()),MONTH(TODAY()),1),Reel!H11,IF(H$1&gt;DATE(YEAR(TODAY()),MONTH(TODAY()),1),'⚙️ Budgets'!H11,MAX('⚙️ Budgets'!H11,Reel!H11)))=0,"",IF(H$1&lt;DATE(YEAR(TODAY()),MONTH(TODAY()),1),Reel!H11,IF(H$1&gt;DATE(YEAR(TODAY()),MONTH(TODAY()),1),'⚙️ Budgets'!H11,MAX('⚙️ Budgets'!H11,Reel!H11))))</f>
        <v/>
      </c>
      <c r="I11" s="40" t="str">
        <f>IF(IF(I$1&lt;DATE(YEAR(TODAY()),MONTH(TODAY()),1),Reel!I11,IF(I$1&gt;DATE(YEAR(TODAY()),MONTH(TODAY()),1),'⚙️ Budgets'!I11,MAX('⚙️ Budgets'!I11,Reel!I11)))=0,"",IF(I$1&lt;DATE(YEAR(TODAY()),MONTH(TODAY()),1),Reel!I11,IF(I$1&gt;DATE(YEAR(TODAY()),MONTH(TODAY()),1),'⚙️ Budgets'!I11,MAX('⚙️ Budgets'!I11,Reel!I11))))</f>
        <v/>
      </c>
      <c r="J11" s="40" t="str">
        <f>IF(IF(J$1&lt;DATE(YEAR(TODAY()),MONTH(TODAY()),1),Reel!J11,IF(J$1&gt;DATE(YEAR(TODAY()),MONTH(TODAY()),1),'⚙️ Budgets'!J11,MAX('⚙️ Budgets'!J11,Reel!J11)))=0,"",IF(J$1&lt;DATE(YEAR(TODAY()),MONTH(TODAY()),1),Reel!J11,IF(J$1&gt;DATE(YEAR(TODAY()),MONTH(TODAY()),1),'⚙️ Budgets'!J11,MAX('⚙️ Budgets'!J11,Reel!J11))))</f>
        <v/>
      </c>
      <c r="K11" s="40" t="str">
        <f>IF(IF(K$1&lt;DATE(YEAR(TODAY()),MONTH(TODAY()),1),Reel!K11,IF(K$1&gt;DATE(YEAR(TODAY()),MONTH(TODAY()),1),'⚙️ Budgets'!K11,MAX('⚙️ Budgets'!K11,Reel!K11)))=0,"",IF(K$1&lt;DATE(YEAR(TODAY()),MONTH(TODAY()),1),Reel!K11,IF(K$1&gt;DATE(YEAR(TODAY()),MONTH(TODAY()),1),'⚙️ Budgets'!K11,MAX('⚙️ Budgets'!K11,Reel!K11))))</f>
        <v/>
      </c>
      <c r="L11" s="40" t="str">
        <f>IF(IF(L$1&lt;DATE(YEAR(TODAY()),MONTH(TODAY()),1),Reel!L11,IF(L$1&gt;DATE(YEAR(TODAY()),MONTH(TODAY()),1),'⚙️ Budgets'!L11,MAX('⚙️ Budgets'!L11,Reel!L11)))=0,"",IF(L$1&lt;DATE(YEAR(TODAY()),MONTH(TODAY()),1),Reel!L11,IF(L$1&gt;DATE(YEAR(TODAY()),MONTH(TODAY()),1),'⚙️ Budgets'!L11,MAX('⚙️ Budgets'!L11,Reel!L11))))</f>
        <v/>
      </c>
      <c r="M11" s="40" t="str">
        <f>IF(IF(M$1&lt;DATE(YEAR(TODAY()),MONTH(TODAY()),1),Reel!M11,IF(M$1&gt;DATE(YEAR(TODAY()),MONTH(TODAY()),1),'⚙️ Budgets'!M11,MAX('⚙️ Budgets'!M11,Reel!M11)))=0,"",IF(M$1&lt;DATE(YEAR(TODAY()),MONTH(TODAY()),1),Reel!M11,IF(M$1&gt;DATE(YEAR(TODAY()),MONTH(TODAY()),1),'⚙️ Budgets'!M11,MAX('⚙️ Budgets'!M11,Reel!M11))))</f>
        <v/>
      </c>
      <c r="N11" s="36">
        <f t="shared" si="5"/>
        <v>0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ht="25.5" customHeight="1">
      <c r="A12" s="29" t="str">
        <f>'⚙️ Budgets'!A12</f>
        <v>Dépenses</v>
      </c>
      <c r="B12" s="46">
        <f t="shared" ref="B12:M12" si="6">SUM(B13:B48)</f>
        <v>0</v>
      </c>
      <c r="C12" s="47">
        <f t="shared" si="6"/>
        <v>0</v>
      </c>
      <c r="D12" s="47">
        <f t="shared" si="6"/>
        <v>0</v>
      </c>
      <c r="E12" s="47">
        <f t="shared" si="6"/>
        <v>0</v>
      </c>
      <c r="F12" s="47">
        <f t="shared" si="6"/>
        <v>0</v>
      </c>
      <c r="G12" s="47">
        <f t="shared" si="6"/>
        <v>0</v>
      </c>
      <c r="H12" s="47">
        <f t="shared" si="6"/>
        <v>0</v>
      </c>
      <c r="I12" s="47">
        <f t="shared" si="6"/>
        <v>0</v>
      </c>
      <c r="J12" s="47">
        <f t="shared" si="6"/>
        <v>0</v>
      </c>
      <c r="K12" s="47">
        <f t="shared" si="6"/>
        <v>0</v>
      </c>
      <c r="L12" s="47">
        <f t="shared" si="6"/>
        <v>0</v>
      </c>
      <c r="M12" s="47">
        <f t="shared" si="6"/>
        <v>0</v>
      </c>
      <c r="N12" s="48">
        <f t="shared" si="5"/>
        <v>0</v>
      </c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</row>
    <row r="13" ht="25.5" customHeight="1">
      <c r="A13" s="56" t="str">
        <f>'⚙️ Budgets'!A13</f>
        <v>Salaires &amp; rémunérations</v>
      </c>
      <c r="B13" s="55" t="str">
        <f>IF(IF(B$1&lt;DATE(YEAR(TODAY()),MONTH(TODAY()),1),Reel!B13,IF(B$1&gt;DATE(YEAR(TODAY()),MONTH(TODAY()),1),'⚙️ Budgets'!B13,MAX('⚙️ Budgets'!B13,Reel!B13)))=0,"",IF(B$1&lt;DATE(YEAR(TODAY()),MONTH(TODAY()),1),Reel!B13,IF(B$1&gt;DATE(YEAR(TODAY()),MONTH(TODAY()),1),'⚙️ Budgets'!B13,MAX('⚙️ Budgets'!B13,Reel!B13))))</f>
        <v/>
      </c>
      <c r="C13" s="55" t="str">
        <f>IF(IF(C$1&lt;DATE(YEAR(TODAY()),MONTH(TODAY()),1),Reel!C13,IF(C$1&gt;DATE(YEAR(TODAY()),MONTH(TODAY()),1),'⚙️ Budgets'!C13,MAX('⚙️ Budgets'!C13,Reel!C13)))=0,"",IF(C$1&lt;DATE(YEAR(TODAY()),MONTH(TODAY()),1),Reel!C13,IF(C$1&gt;DATE(YEAR(TODAY()),MONTH(TODAY()),1),'⚙️ Budgets'!C13,MAX('⚙️ Budgets'!C13,Reel!C13))))</f>
        <v/>
      </c>
      <c r="D13" s="55" t="str">
        <f>IF(IF(D$1&lt;DATE(YEAR(TODAY()),MONTH(TODAY()),1),Reel!D13,IF(D$1&gt;DATE(YEAR(TODAY()),MONTH(TODAY()),1),'⚙️ Budgets'!D13,MAX('⚙️ Budgets'!D13,Reel!D13)))=0,"",IF(D$1&lt;DATE(YEAR(TODAY()),MONTH(TODAY()),1),Reel!D13,IF(D$1&gt;DATE(YEAR(TODAY()),MONTH(TODAY()),1),'⚙️ Budgets'!D13,MAX('⚙️ Budgets'!D13,Reel!D13))))</f>
        <v/>
      </c>
      <c r="E13" s="55" t="str">
        <f>IF(IF(E$1&lt;DATE(YEAR(TODAY()),MONTH(TODAY()),1),Reel!E13,IF(E$1&gt;DATE(YEAR(TODAY()),MONTH(TODAY()),1),'⚙️ Budgets'!E13,MAX('⚙️ Budgets'!E13,Reel!E13)))=0,"",IF(E$1&lt;DATE(YEAR(TODAY()),MONTH(TODAY()),1),Reel!E13,IF(E$1&gt;DATE(YEAR(TODAY()),MONTH(TODAY()),1),'⚙️ Budgets'!E13,MAX('⚙️ Budgets'!E13,Reel!E13))))</f>
        <v/>
      </c>
      <c r="F13" s="55" t="str">
        <f>IF(IF(F$1&lt;DATE(YEAR(TODAY()),MONTH(TODAY()),1),Reel!F13,IF(F$1&gt;DATE(YEAR(TODAY()),MONTH(TODAY()),1),'⚙️ Budgets'!F13,MAX('⚙️ Budgets'!F13,Reel!F13)))=0,"",IF(F$1&lt;DATE(YEAR(TODAY()),MONTH(TODAY()),1),Reel!F13,IF(F$1&gt;DATE(YEAR(TODAY()),MONTH(TODAY()),1),'⚙️ Budgets'!F13,MAX('⚙️ Budgets'!F13,Reel!F13))))</f>
        <v/>
      </c>
      <c r="G13" s="55" t="str">
        <f>IF(IF(G$1&lt;DATE(YEAR(TODAY()),MONTH(TODAY()),1),Reel!G13,IF(G$1&gt;DATE(YEAR(TODAY()),MONTH(TODAY()),1),'⚙️ Budgets'!G13,MAX('⚙️ Budgets'!G13,Reel!G13)))=0,"",IF(G$1&lt;DATE(YEAR(TODAY()),MONTH(TODAY()),1),Reel!G13,IF(G$1&gt;DATE(YEAR(TODAY()),MONTH(TODAY()),1),'⚙️ Budgets'!G13,MAX('⚙️ Budgets'!G13,Reel!G13))))</f>
        <v/>
      </c>
      <c r="H13" s="55" t="str">
        <f>IF(IF(H$1&lt;DATE(YEAR(TODAY()),MONTH(TODAY()),1),Reel!H13,IF(H$1&gt;DATE(YEAR(TODAY()),MONTH(TODAY()),1),'⚙️ Budgets'!H13,MAX('⚙️ Budgets'!H13,Reel!H13)))=0,"",IF(H$1&lt;DATE(YEAR(TODAY()),MONTH(TODAY()),1),Reel!H13,IF(H$1&gt;DATE(YEAR(TODAY()),MONTH(TODAY()),1),'⚙️ Budgets'!H13,MAX('⚙️ Budgets'!H13,Reel!H13))))</f>
        <v/>
      </c>
      <c r="I13" s="55" t="str">
        <f>IF(IF(I$1&lt;DATE(YEAR(TODAY()),MONTH(TODAY()),1),Reel!I13,IF(I$1&gt;DATE(YEAR(TODAY()),MONTH(TODAY()),1),'⚙️ Budgets'!I13,MAX('⚙️ Budgets'!I13,Reel!I13)))=0,"",IF(I$1&lt;DATE(YEAR(TODAY()),MONTH(TODAY()),1),Reel!I13,IF(I$1&gt;DATE(YEAR(TODAY()),MONTH(TODAY()),1),'⚙️ Budgets'!I13,MAX('⚙️ Budgets'!I13,Reel!I13))))</f>
        <v/>
      </c>
      <c r="J13" s="55" t="str">
        <f>IF(IF(J$1&lt;DATE(YEAR(TODAY()),MONTH(TODAY()),1),Reel!J13,IF(J$1&gt;DATE(YEAR(TODAY()),MONTH(TODAY()),1),'⚙️ Budgets'!J13,MAX('⚙️ Budgets'!J13,Reel!J13)))=0,"",IF(J$1&lt;DATE(YEAR(TODAY()),MONTH(TODAY()),1),Reel!J13,IF(J$1&gt;DATE(YEAR(TODAY()),MONTH(TODAY()),1),'⚙️ Budgets'!J13,MAX('⚙️ Budgets'!J13,Reel!J13))))</f>
        <v/>
      </c>
      <c r="K13" s="55" t="str">
        <f>IF(IF(K$1&lt;DATE(YEAR(TODAY()),MONTH(TODAY()),1),Reel!K13,IF(K$1&gt;DATE(YEAR(TODAY()),MONTH(TODAY()),1),'⚙️ Budgets'!K13,MAX('⚙️ Budgets'!K13,Reel!K13)))=0,"",IF(K$1&lt;DATE(YEAR(TODAY()),MONTH(TODAY()),1),Reel!K13,IF(K$1&gt;DATE(YEAR(TODAY()),MONTH(TODAY()),1),'⚙️ Budgets'!K13,MAX('⚙️ Budgets'!K13,Reel!K13))))</f>
        <v/>
      </c>
      <c r="L13" s="55" t="str">
        <f>IF(IF(L$1&lt;DATE(YEAR(TODAY()),MONTH(TODAY()),1),Reel!L13,IF(L$1&gt;DATE(YEAR(TODAY()),MONTH(TODAY()),1),'⚙️ Budgets'!L13,MAX('⚙️ Budgets'!L13,Reel!L13)))=0,"",IF(L$1&lt;DATE(YEAR(TODAY()),MONTH(TODAY()),1),Reel!L13,IF(L$1&gt;DATE(YEAR(TODAY()),MONTH(TODAY()),1),'⚙️ Budgets'!L13,MAX('⚙️ Budgets'!L13,Reel!L13))))</f>
        <v/>
      </c>
      <c r="M13" s="55" t="str">
        <f>IF(IF(M$1&lt;DATE(YEAR(TODAY()),MONTH(TODAY()),1),Reel!M13,IF(M$1&gt;DATE(YEAR(TODAY()),MONTH(TODAY()),1),'⚙️ Budgets'!M13,MAX('⚙️ Budgets'!M13,Reel!M13)))=0,"",IF(M$1&lt;DATE(YEAR(TODAY()),MONTH(TODAY()),1),Reel!M13,IF(M$1&gt;DATE(YEAR(TODAY()),MONTH(TODAY()),1),'⚙️ Budgets'!M13,MAX('⚙️ Budgets'!M13,Reel!M13))))</f>
        <v/>
      </c>
      <c r="N13" s="36">
        <f t="shared" si="5"/>
        <v>0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</row>
    <row r="14" ht="25.5" customHeight="1">
      <c r="A14" s="56" t="str">
        <f>'⚙️ Budgets'!A14</f>
        <v>Charges sociales (URSSAF)</v>
      </c>
      <c r="B14" s="55" t="str">
        <f>IF(IF(B$1&lt;DATE(YEAR(TODAY()),MONTH(TODAY()),1),Reel!B14,IF(B$1&gt;DATE(YEAR(TODAY()),MONTH(TODAY()),1),'⚙️ Budgets'!B14,MAX('⚙️ Budgets'!B14,Reel!B14)))=0,"",IF(B$1&lt;DATE(YEAR(TODAY()),MONTH(TODAY()),1),Reel!B14,IF(B$1&gt;DATE(YEAR(TODAY()),MONTH(TODAY()),1),'⚙️ Budgets'!B14,MAX('⚙️ Budgets'!B14,Reel!B14))))</f>
        <v/>
      </c>
      <c r="C14" s="55" t="str">
        <f>IF(IF(C$1&lt;DATE(YEAR(TODAY()),MONTH(TODAY()),1),Reel!C14,IF(C$1&gt;DATE(YEAR(TODAY()),MONTH(TODAY()),1),'⚙️ Budgets'!C14,MAX('⚙️ Budgets'!C14,Reel!C14)))=0,"",IF(C$1&lt;DATE(YEAR(TODAY()),MONTH(TODAY()),1),Reel!C14,IF(C$1&gt;DATE(YEAR(TODAY()),MONTH(TODAY()),1),'⚙️ Budgets'!C14,MAX('⚙️ Budgets'!C14,Reel!C14))))</f>
        <v/>
      </c>
      <c r="D14" s="55" t="str">
        <f>IF(IF(D$1&lt;DATE(YEAR(TODAY()),MONTH(TODAY()),1),Reel!D14,IF(D$1&gt;DATE(YEAR(TODAY()),MONTH(TODAY()),1),'⚙️ Budgets'!D14,MAX('⚙️ Budgets'!D14,Reel!D14)))=0,"",IF(D$1&lt;DATE(YEAR(TODAY()),MONTH(TODAY()),1),Reel!D14,IF(D$1&gt;DATE(YEAR(TODAY()),MONTH(TODAY()),1),'⚙️ Budgets'!D14,MAX('⚙️ Budgets'!D14,Reel!D14))))</f>
        <v/>
      </c>
      <c r="E14" s="55" t="str">
        <f>IF(IF(E$1&lt;DATE(YEAR(TODAY()),MONTH(TODAY()),1),Reel!E14,IF(E$1&gt;DATE(YEAR(TODAY()),MONTH(TODAY()),1),'⚙️ Budgets'!E14,MAX('⚙️ Budgets'!E14,Reel!E14)))=0,"",IF(E$1&lt;DATE(YEAR(TODAY()),MONTH(TODAY()),1),Reel!E14,IF(E$1&gt;DATE(YEAR(TODAY()),MONTH(TODAY()),1),'⚙️ Budgets'!E14,MAX('⚙️ Budgets'!E14,Reel!E14))))</f>
        <v/>
      </c>
      <c r="F14" s="55" t="str">
        <f>IF(IF(F$1&lt;DATE(YEAR(TODAY()),MONTH(TODAY()),1),Reel!F14,IF(F$1&gt;DATE(YEAR(TODAY()),MONTH(TODAY()),1),'⚙️ Budgets'!F14,MAX('⚙️ Budgets'!F14,Reel!F14)))=0,"",IF(F$1&lt;DATE(YEAR(TODAY()),MONTH(TODAY()),1),Reel!F14,IF(F$1&gt;DATE(YEAR(TODAY()),MONTH(TODAY()),1),'⚙️ Budgets'!F14,MAX('⚙️ Budgets'!F14,Reel!F14))))</f>
        <v/>
      </c>
      <c r="G14" s="55" t="str">
        <f>IF(IF(G$1&lt;DATE(YEAR(TODAY()),MONTH(TODAY()),1),Reel!G14,IF(G$1&gt;DATE(YEAR(TODAY()),MONTH(TODAY()),1),'⚙️ Budgets'!G14,MAX('⚙️ Budgets'!G14,Reel!G14)))=0,"",IF(G$1&lt;DATE(YEAR(TODAY()),MONTH(TODAY()),1),Reel!G14,IF(G$1&gt;DATE(YEAR(TODAY()),MONTH(TODAY()),1),'⚙️ Budgets'!G14,MAX('⚙️ Budgets'!G14,Reel!G14))))</f>
        <v/>
      </c>
      <c r="H14" s="55" t="str">
        <f>IF(IF(H$1&lt;DATE(YEAR(TODAY()),MONTH(TODAY()),1),Reel!H14,IF(H$1&gt;DATE(YEAR(TODAY()),MONTH(TODAY()),1),'⚙️ Budgets'!H14,MAX('⚙️ Budgets'!H14,Reel!H14)))=0,"",IF(H$1&lt;DATE(YEAR(TODAY()),MONTH(TODAY()),1),Reel!H14,IF(H$1&gt;DATE(YEAR(TODAY()),MONTH(TODAY()),1),'⚙️ Budgets'!H14,MAX('⚙️ Budgets'!H14,Reel!H14))))</f>
        <v/>
      </c>
      <c r="I14" s="55" t="str">
        <f>IF(IF(I$1&lt;DATE(YEAR(TODAY()),MONTH(TODAY()),1),Reel!I14,IF(I$1&gt;DATE(YEAR(TODAY()),MONTH(TODAY()),1),'⚙️ Budgets'!I14,MAX('⚙️ Budgets'!I14,Reel!I14)))=0,"",IF(I$1&lt;DATE(YEAR(TODAY()),MONTH(TODAY()),1),Reel!I14,IF(I$1&gt;DATE(YEAR(TODAY()),MONTH(TODAY()),1),'⚙️ Budgets'!I14,MAX('⚙️ Budgets'!I14,Reel!I14))))</f>
        <v/>
      </c>
      <c r="J14" s="55" t="str">
        <f>IF(IF(J$1&lt;DATE(YEAR(TODAY()),MONTH(TODAY()),1),Reel!J14,IF(J$1&gt;DATE(YEAR(TODAY()),MONTH(TODAY()),1),'⚙️ Budgets'!J14,MAX('⚙️ Budgets'!J14,Reel!J14)))=0,"",IF(J$1&lt;DATE(YEAR(TODAY()),MONTH(TODAY()),1),Reel!J14,IF(J$1&gt;DATE(YEAR(TODAY()),MONTH(TODAY()),1),'⚙️ Budgets'!J14,MAX('⚙️ Budgets'!J14,Reel!J14))))</f>
        <v/>
      </c>
      <c r="K14" s="55" t="str">
        <f>IF(IF(K$1&lt;DATE(YEAR(TODAY()),MONTH(TODAY()),1),Reel!K14,IF(K$1&gt;DATE(YEAR(TODAY()),MONTH(TODAY()),1),'⚙️ Budgets'!K14,MAX('⚙️ Budgets'!K14,Reel!K14)))=0,"",IF(K$1&lt;DATE(YEAR(TODAY()),MONTH(TODAY()),1),Reel!K14,IF(K$1&gt;DATE(YEAR(TODAY()),MONTH(TODAY()),1),'⚙️ Budgets'!K14,MAX('⚙️ Budgets'!K14,Reel!K14))))</f>
        <v/>
      </c>
      <c r="L14" s="55" t="str">
        <f>IF(IF(L$1&lt;DATE(YEAR(TODAY()),MONTH(TODAY()),1),Reel!L14,IF(L$1&gt;DATE(YEAR(TODAY()),MONTH(TODAY()),1),'⚙️ Budgets'!L14,MAX('⚙️ Budgets'!L14,Reel!L14)))=0,"",IF(L$1&lt;DATE(YEAR(TODAY()),MONTH(TODAY()),1),Reel!L14,IF(L$1&gt;DATE(YEAR(TODAY()),MONTH(TODAY()),1),'⚙️ Budgets'!L14,MAX('⚙️ Budgets'!L14,Reel!L14))))</f>
        <v/>
      </c>
      <c r="M14" s="55" t="str">
        <f>IF(IF(M$1&lt;DATE(YEAR(TODAY()),MONTH(TODAY()),1),Reel!M14,IF(M$1&gt;DATE(YEAR(TODAY()),MONTH(TODAY()),1),'⚙️ Budgets'!M14,MAX('⚙️ Budgets'!M14,Reel!M14)))=0,"",IF(M$1&lt;DATE(YEAR(TODAY()),MONTH(TODAY()),1),Reel!M14,IF(M$1&gt;DATE(YEAR(TODAY()),MONTH(TODAY()),1),'⚙️ Budgets'!M14,MAX('⚙️ Budgets'!M14,Reel!M14))))</f>
        <v/>
      </c>
      <c r="N14" s="36">
        <f t="shared" si="5"/>
        <v>0</v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</row>
    <row r="15" ht="25.5" customHeight="1">
      <c r="A15" s="56" t="str">
        <f>'⚙️ Budgets'!A15</f>
        <v>Impôts &amp; taxes</v>
      </c>
      <c r="B15" s="55" t="str">
        <f>IF(IF(B$1&lt;DATE(YEAR(TODAY()),MONTH(TODAY()),1),Reel!B15,IF(B$1&gt;DATE(YEAR(TODAY()),MONTH(TODAY()),1),'⚙️ Budgets'!B15,MAX('⚙️ Budgets'!B15,Reel!B15)))=0,"",IF(B$1&lt;DATE(YEAR(TODAY()),MONTH(TODAY()),1),Reel!B15,IF(B$1&gt;DATE(YEAR(TODAY()),MONTH(TODAY()),1),'⚙️ Budgets'!B15,MAX('⚙️ Budgets'!B15,Reel!B15))))</f>
        <v/>
      </c>
      <c r="C15" s="55" t="str">
        <f>IF(IF(C$1&lt;DATE(YEAR(TODAY()),MONTH(TODAY()),1),Reel!C15,IF(C$1&gt;DATE(YEAR(TODAY()),MONTH(TODAY()),1),'⚙️ Budgets'!C15,MAX('⚙️ Budgets'!C15,Reel!C15)))=0,"",IF(C$1&lt;DATE(YEAR(TODAY()),MONTH(TODAY()),1),Reel!C15,IF(C$1&gt;DATE(YEAR(TODAY()),MONTH(TODAY()),1),'⚙️ Budgets'!C15,MAX('⚙️ Budgets'!C15,Reel!C15))))</f>
        <v/>
      </c>
      <c r="D15" s="55" t="str">
        <f>IF(IF(D$1&lt;DATE(YEAR(TODAY()),MONTH(TODAY()),1),Reel!D15,IF(D$1&gt;DATE(YEAR(TODAY()),MONTH(TODAY()),1),'⚙️ Budgets'!D15,MAX('⚙️ Budgets'!D15,Reel!D15)))=0,"",IF(D$1&lt;DATE(YEAR(TODAY()),MONTH(TODAY()),1),Reel!D15,IF(D$1&gt;DATE(YEAR(TODAY()),MONTH(TODAY()),1),'⚙️ Budgets'!D15,MAX('⚙️ Budgets'!D15,Reel!D15))))</f>
        <v/>
      </c>
      <c r="E15" s="55" t="str">
        <f>IF(IF(E$1&lt;DATE(YEAR(TODAY()),MONTH(TODAY()),1),Reel!E15,IF(E$1&gt;DATE(YEAR(TODAY()),MONTH(TODAY()),1),'⚙️ Budgets'!E15,MAX('⚙️ Budgets'!E15,Reel!E15)))=0,"",IF(E$1&lt;DATE(YEAR(TODAY()),MONTH(TODAY()),1),Reel!E15,IF(E$1&gt;DATE(YEAR(TODAY()),MONTH(TODAY()),1),'⚙️ Budgets'!E15,MAX('⚙️ Budgets'!E15,Reel!E15))))</f>
        <v/>
      </c>
      <c r="F15" s="55" t="str">
        <f>IF(IF(F$1&lt;DATE(YEAR(TODAY()),MONTH(TODAY()),1),Reel!F15,IF(F$1&gt;DATE(YEAR(TODAY()),MONTH(TODAY()),1),'⚙️ Budgets'!F15,MAX('⚙️ Budgets'!F15,Reel!F15)))=0,"",IF(F$1&lt;DATE(YEAR(TODAY()),MONTH(TODAY()),1),Reel!F15,IF(F$1&gt;DATE(YEAR(TODAY()),MONTH(TODAY()),1),'⚙️ Budgets'!F15,MAX('⚙️ Budgets'!F15,Reel!F15))))</f>
        <v/>
      </c>
      <c r="G15" s="55" t="str">
        <f>IF(IF(G$1&lt;DATE(YEAR(TODAY()),MONTH(TODAY()),1),Reel!G15,IF(G$1&gt;DATE(YEAR(TODAY()),MONTH(TODAY()),1),'⚙️ Budgets'!G15,MAX('⚙️ Budgets'!G15,Reel!G15)))=0,"",IF(G$1&lt;DATE(YEAR(TODAY()),MONTH(TODAY()),1),Reel!G15,IF(G$1&gt;DATE(YEAR(TODAY()),MONTH(TODAY()),1),'⚙️ Budgets'!G15,MAX('⚙️ Budgets'!G15,Reel!G15))))</f>
        <v/>
      </c>
      <c r="H15" s="55" t="str">
        <f>IF(IF(H$1&lt;DATE(YEAR(TODAY()),MONTH(TODAY()),1),Reel!H15,IF(H$1&gt;DATE(YEAR(TODAY()),MONTH(TODAY()),1),'⚙️ Budgets'!H15,MAX('⚙️ Budgets'!H15,Reel!H15)))=0,"",IF(H$1&lt;DATE(YEAR(TODAY()),MONTH(TODAY()),1),Reel!H15,IF(H$1&gt;DATE(YEAR(TODAY()),MONTH(TODAY()),1),'⚙️ Budgets'!H15,MAX('⚙️ Budgets'!H15,Reel!H15))))</f>
        <v/>
      </c>
      <c r="I15" s="55" t="str">
        <f>IF(IF(I$1&lt;DATE(YEAR(TODAY()),MONTH(TODAY()),1),Reel!I15,IF(I$1&gt;DATE(YEAR(TODAY()),MONTH(TODAY()),1),'⚙️ Budgets'!I15,MAX('⚙️ Budgets'!I15,Reel!I15)))=0,"",IF(I$1&lt;DATE(YEAR(TODAY()),MONTH(TODAY()),1),Reel!I15,IF(I$1&gt;DATE(YEAR(TODAY()),MONTH(TODAY()),1),'⚙️ Budgets'!I15,MAX('⚙️ Budgets'!I15,Reel!I15))))</f>
        <v/>
      </c>
      <c r="J15" s="55" t="str">
        <f>IF(IF(J$1&lt;DATE(YEAR(TODAY()),MONTH(TODAY()),1),Reel!J15,IF(J$1&gt;DATE(YEAR(TODAY()),MONTH(TODAY()),1),'⚙️ Budgets'!J15,MAX('⚙️ Budgets'!J15,Reel!J15)))=0,"",IF(J$1&lt;DATE(YEAR(TODAY()),MONTH(TODAY()),1),Reel!J15,IF(J$1&gt;DATE(YEAR(TODAY()),MONTH(TODAY()),1),'⚙️ Budgets'!J15,MAX('⚙️ Budgets'!J15,Reel!J15))))</f>
        <v/>
      </c>
      <c r="K15" s="55" t="str">
        <f>IF(IF(K$1&lt;DATE(YEAR(TODAY()),MONTH(TODAY()),1),Reel!K15,IF(K$1&gt;DATE(YEAR(TODAY()),MONTH(TODAY()),1),'⚙️ Budgets'!K15,MAX('⚙️ Budgets'!K15,Reel!K15)))=0,"",IF(K$1&lt;DATE(YEAR(TODAY()),MONTH(TODAY()),1),Reel!K15,IF(K$1&gt;DATE(YEAR(TODAY()),MONTH(TODAY()),1),'⚙️ Budgets'!K15,MAX('⚙️ Budgets'!K15,Reel!K15))))</f>
        <v/>
      </c>
      <c r="L15" s="55" t="str">
        <f>IF(IF(L$1&lt;DATE(YEAR(TODAY()),MONTH(TODAY()),1),Reel!L15,IF(L$1&gt;DATE(YEAR(TODAY()),MONTH(TODAY()),1),'⚙️ Budgets'!L15,MAX('⚙️ Budgets'!L15,Reel!L15)))=0,"",IF(L$1&lt;DATE(YEAR(TODAY()),MONTH(TODAY()),1),Reel!L15,IF(L$1&gt;DATE(YEAR(TODAY()),MONTH(TODAY()),1),'⚙️ Budgets'!L15,MAX('⚙️ Budgets'!L15,Reel!L15))))</f>
        <v/>
      </c>
      <c r="M15" s="55" t="str">
        <f>IF(IF(M$1&lt;DATE(YEAR(TODAY()),MONTH(TODAY()),1),Reel!M15,IF(M$1&gt;DATE(YEAR(TODAY()),MONTH(TODAY()),1),'⚙️ Budgets'!M15,MAX('⚙️ Budgets'!M15,Reel!M15)))=0,"",IF(M$1&lt;DATE(YEAR(TODAY()),MONTH(TODAY()),1),Reel!M15,IF(M$1&gt;DATE(YEAR(TODAY()),MONTH(TODAY()),1),'⚙️ Budgets'!M15,MAX('⚙️ Budgets'!M15,Reel!M15))))</f>
        <v/>
      </c>
      <c r="N15" s="36">
        <f t="shared" si="5"/>
        <v>0</v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ht="25.5" customHeight="1">
      <c r="A16" s="56" t="str">
        <f>'⚙️ Budgets'!A16</f>
        <v>Achats &amp; fournitures</v>
      </c>
      <c r="B16" s="55" t="str">
        <f>IF(IF(B$1&lt;DATE(YEAR(TODAY()),MONTH(TODAY()),1),Reel!B16,IF(B$1&gt;DATE(YEAR(TODAY()),MONTH(TODAY()),1),'⚙️ Budgets'!B16,MAX('⚙️ Budgets'!B16,Reel!B16)))=0,"",IF(B$1&lt;DATE(YEAR(TODAY()),MONTH(TODAY()),1),Reel!B16,IF(B$1&gt;DATE(YEAR(TODAY()),MONTH(TODAY()),1),'⚙️ Budgets'!B16,MAX('⚙️ Budgets'!B16,Reel!B16))))</f>
        <v/>
      </c>
      <c r="C16" s="55" t="str">
        <f>IF(IF(C$1&lt;DATE(YEAR(TODAY()),MONTH(TODAY()),1),Reel!C16,IF(C$1&gt;DATE(YEAR(TODAY()),MONTH(TODAY()),1),'⚙️ Budgets'!C16,MAX('⚙️ Budgets'!C16,Reel!C16)))=0,"",IF(C$1&lt;DATE(YEAR(TODAY()),MONTH(TODAY()),1),Reel!C16,IF(C$1&gt;DATE(YEAR(TODAY()),MONTH(TODAY()),1),'⚙️ Budgets'!C16,MAX('⚙️ Budgets'!C16,Reel!C16))))</f>
        <v/>
      </c>
      <c r="D16" s="55" t="str">
        <f>IF(IF(D$1&lt;DATE(YEAR(TODAY()),MONTH(TODAY()),1),Reel!D16,IF(D$1&gt;DATE(YEAR(TODAY()),MONTH(TODAY()),1),'⚙️ Budgets'!D16,MAX('⚙️ Budgets'!D16,Reel!D16)))=0,"",IF(D$1&lt;DATE(YEAR(TODAY()),MONTH(TODAY()),1),Reel!D16,IF(D$1&gt;DATE(YEAR(TODAY()),MONTH(TODAY()),1),'⚙️ Budgets'!D16,MAX('⚙️ Budgets'!D16,Reel!D16))))</f>
        <v/>
      </c>
      <c r="E16" s="55" t="str">
        <f>IF(IF(E$1&lt;DATE(YEAR(TODAY()),MONTH(TODAY()),1),Reel!E16,IF(E$1&gt;DATE(YEAR(TODAY()),MONTH(TODAY()),1),'⚙️ Budgets'!E16,MAX('⚙️ Budgets'!E16,Reel!E16)))=0,"",IF(E$1&lt;DATE(YEAR(TODAY()),MONTH(TODAY()),1),Reel!E16,IF(E$1&gt;DATE(YEAR(TODAY()),MONTH(TODAY()),1),'⚙️ Budgets'!E16,MAX('⚙️ Budgets'!E16,Reel!E16))))</f>
        <v/>
      </c>
      <c r="F16" s="55" t="str">
        <f>IF(IF(F$1&lt;DATE(YEAR(TODAY()),MONTH(TODAY()),1),Reel!F16,IF(F$1&gt;DATE(YEAR(TODAY()),MONTH(TODAY()),1),'⚙️ Budgets'!F16,MAX('⚙️ Budgets'!F16,Reel!F16)))=0,"",IF(F$1&lt;DATE(YEAR(TODAY()),MONTH(TODAY()),1),Reel!F16,IF(F$1&gt;DATE(YEAR(TODAY()),MONTH(TODAY()),1),'⚙️ Budgets'!F16,MAX('⚙️ Budgets'!F16,Reel!F16))))</f>
        <v/>
      </c>
      <c r="G16" s="55" t="str">
        <f>IF(IF(G$1&lt;DATE(YEAR(TODAY()),MONTH(TODAY()),1),Reel!G16,IF(G$1&gt;DATE(YEAR(TODAY()),MONTH(TODAY()),1),'⚙️ Budgets'!G16,MAX('⚙️ Budgets'!G16,Reel!G16)))=0,"",IF(G$1&lt;DATE(YEAR(TODAY()),MONTH(TODAY()),1),Reel!G16,IF(G$1&gt;DATE(YEAR(TODAY()),MONTH(TODAY()),1),'⚙️ Budgets'!G16,MAX('⚙️ Budgets'!G16,Reel!G16))))</f>
        <v/>
      </c>
      <c r="H16" s="55" t="str">
        <f>IF(IF(H$1&lt;DATE(YEAR(TODAY()),MONTH(TODAY()),1),Reel!H16,IF(H$1&gt;DATE(YEAR(TODAY()),MONTH(TODAY()),1),'⚙️ Budgets'!H16,MAX('⚙️ Budgets'!H16,Reel!H16)))=0,"",IF(H$1&lt;DATE(YEAR(TODAY()),MONTH(TODAY()),1),Reel!H16,IF(H$1&gt;DATE(YEAR(TODAY()),MONTH(TODAY()),1),'⚙️ Budgets'!H16,MAX('⚙️ Budgets'!H16,Reel!H16))))</f>
        <v/>
      </c>
      <c r="I16" s="55" t="str">
        <f>IF(IF(I$1&lt;DATE(YEAR(TODAY()),MONTH(TODAY()),1),Reel!I16,IF(I$1&gt;DATE(YEAR(TODAY()),MONTH(TODAY()),1),'⚙️ Budgets'!I16,MAX('⚙️ Budgets'!I16,Reel!I16)))=0,"",IF(I$1&lt;DATE(YEAR(TODAY()),MONTH(TODAY()),1),Reel!I16,IF(I$1&gt;DATE(YEAR(TODAY()),MONTH(TODAY()),1),'⚙️ Budgets'!I16,MAX('⚙️ Budgets'!I16,Reel!I16))))</f>
        <v/>
      </c>
      <c r="J16" s="55" t="str">
        <f>IF(IF(J$1&lt;DATE(YEAR(TODAY()),MONTH(TODAY()),1),Reel!J16,IF(J$1&gt;DATE(YEAR(TODAY()),MONTH(TODAY()),1),'⚙️ Budgets'!J16,MAX('⚙️ Budgets'!J16,Reel!J16)))=0,"",IF(J$1&lt;DATE(YEAR(TODAY()),MONTH(TODAY()),1),Reel!J16,IF(J$1&gt;DATE(YEAR(TODAY()),MONTH(TODAY()),1),'⚙️ Budgets'!J16,MAX('⚙️ Budgets'!J16,Reel!J16))))</f>
        <v/>
      </c>
      <c r="K16" s="55" t="str">
        <f>IF(IF(K$1&lt;DATE(YEAR(TODAY()),MONTH(TODAY()),1),Reel!K16,IF(K$1&gt;DATE(YEAR(TODAY()),MONTH(TODAY()),1),'⚙️ Budgets'!K16,MAX('⚙️ Budgets'!K16,Reel!K16)))=0,"",IF(K$1&lt;DATE(YEAR(TODAY()),MONTH(TODAY()),1),Reel!K16,IF(K$1&gt;DATE(YEAR(TODAY()),MONTH(TODAY()),1),'⚙️ Budgets'!K16,MAX('⚙️ Budgets'!K16,Reel!K16))))</f>
        <v/>
      </c>
      <c r="L16" s="55" t="str">
        <f>IF(IF(L$1&lt;DATE(YEAR(TODAY()),MONTH(TODAY()),1),Reel!L16,IF(L$1&gt;DATE(YEAR(TODAY()),MONTH(TODAY()),1),'⚙️ Budgets'!L16,MAX('⚙️ Budgets'!L16,Reel!L16)))=0,"",IF(L$1&lt;DATE(YEAR(TODAY()),MONTH(TODAY()),1),Reel!L16,IF(L$1&gt;DATE(YEAR(TODAY()),MONTH(TODAY()),1),'⚙️ Budgets'!L16,MAX('⚙️ Budgets'!L16,Reel!L16))))</f>
        <v/>
      </c>
      <c r="M16" s="55" t="str">
        <f>IF(IF(M$1&lt;DATE(YEAR(TODAY()),MONTH(TODAY()),1),Reel!M16,IF(M$1&gt;DATE(YEAR(TODAY()),MONTH(TODAY()),1),'⚙️ Budgets'!M16,MAX('⚙️ Budgets'!M16,Reel!M16)))=0,"",IF(M$1&lt;DATE(YEAR(TODAY()),MONTH(TODAY()),1),Reel!M16,IF(M$1&gt;DATE(YEAR(TODAY()),MONTH(TODAY()),1),'⚙️ Budgets'!M16,MAX('⚙️ Budgets'!M16,Reel!M16))))</f>
        <v/>
      </c>
      <c r="N16" s="36">
        <f t="shared" si="5"/>
        <v>0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ht="25.5" customHeight="1">
      <c r="A17" s="56" t="str">
        <f>'⚙️ Budgets'!A17</f>
        <v>Sous-traitance &amp; prestataires</v>
      </c>
      <c r="B17" s="55" t="str">
        <f>IF(IF(B$1&lt;DATE(YEAR(TODAY()),MONTH(TODAY()),1),Reel!B17,IF(B$1&gt;DATE(YEAR(TODAY()),MONTH(TODAY()),1),'⚙️ Budgets'!B17,MAX('⚙️ Budgets'!B17,Reel!B17)))=0,"",IF(B$1&lt;DATE(YEAR(TODAY()),MONTH(TODAY()),1),Reel!B17,IF(B$1&gt;DATE(YEAR(TODAY()),MONTH(TODAY()),1),'⚙️ Budgets'!B17,MAX('⚙️ Budgets'!B17,Reel!B17))))</f>
        <v/>
      </c>
      <c r="C17" s="55" t="str">
        <f>IF(IF(C$1&lt;DATE(YEAR(TODAY()),MONTH(TODAY()),1),Reel!C17,IF(C$1&gt;DATE(YEAR(TODAY()),MONTH(TODAY()),1),'⚙️ Budgets'!C17,MAX('⚙️ Budgets'!C17,Reel!C17)))=0,"",IF(C$1&lt;DATE(YEAR(TODAY()),MONTH(TODAY()),1),Reel!C17,IF(C$1&gt;DATE(YEAR(TODAY()),MONTH(TODAY()),1),'⚙️ Budgets'!C17,MAX('⚙️ Budgets'!C17,Reel!C17))))</f>
        <v/>
      </c>
      <c r="D17" s="55" t="str">
        <f>IF(IF(D$1&lt;DATE(YEAR(TODAY()),MONTH(TODAY()),1),Reel!D17,IF(D$1&gt;DATE(YEAR(TODAY()),MONTH(TODAY()),1),'⚙️ Budgets'!D17,MAX('⚙️ Budgets'!D17,Reel!D17)))=0,"",IF(D$1&lt;DATE(YEAR(TODAY()),MONTH(TODAY()),1),Reel!D17,IF(D$1&gt;DATE(YEAR(TODAY()),MONTH(TODAY()),1),'⚙️ Budgets'!D17,MAX('⚙️ Budgets'!D17,Reel!D17))))</f>
        <v/>
      </c>
      <c r="E17" s="55" t="str">
        <f>IF(IF(E$1&lt;DATE(YEAR(TODAY()),MONTH(TODAY()),1),Reel!E17,IF(E$1&gt;DATE(YEAR(TODAY()),MONTH(TODAY()),1),'⚙️ Budgets'!E17,MAX('⚙️ Budgets'!E17,Reel!E17)))=0,"",IF(E$1&lt;DATE(YEAR(TODAY()),MONTH(TODAY()),1),Reel!E17,IF(E$1&gt;DATE(YEAR(TODAY()),MONTH(TODAY()),1),'⚙️ Budgets'!E17,MAX('⚙️ Budgets'!E17,Reel!E17))))</f>
        <v/>
      </c>
      <c r="F17" s="55" t="str">
        <f>IF(IF(F$1&lt;DATE(YEAR(TODAY()),MONTH(TODAY()),1),Reel!F17,IF(F$1&gt;DATE(YEAR(TODAY()),MONTH(TODAY()),1),'⚙️ Budgets'!F17,MAX('⚙️ Budgets'!F17,Reel!F17)))=0,"",IF(F$1&lt;DATE(YEAR(TODAY()),MONTH(TODAY()),1),Reel!F17,IF(F$1&gt;DATE(YEAR(TODAY()),MONTH(TODAY()),1),'⚙️ Budgets'!F17,MAX('⚙️ Budgets'!F17,Reel!F17))))</f>
        <v/>
      </c>
      <c r="G17" s="55" t="str">
        <f>IF(IF(G$1&lt;DATE(YEAR(TODAY()),MONTH(TODAY()),1),Reel!G17,IF(G$1&gt;DATE(YEAR(TODAY()),MONTH(TODAY()),1),'⚙️ Budgets'!G17,MAX('⚙️ Budgets'!G17,Reel!G17)))=0,"",IF(G$1&lt;DATE(YEAR(TODAY()),MONTH(TODAY()),1),Reel!G17,IF(G$1&gt;DATE(YEAR(TODAY()),MONTH(TODAY()),1),'⚙️ Budgets'!G17,MAX('⚙️ Budgets'!G17,Reel!G17))))</f>
        <v/>
      </c>
      <c r="H17" s="55" t="str">
        <f>IF(IF(H$1&lt;DATE(YEAR(TODAY()),MONTH(TODAY()),1),Reel!H17,IF(H$1&gt;DATE(YEAR(TODAY()),MONTH(TODAY()),1),'⚙️ Budgets'!H17,MAX('⚙️ Budgets'!H17,Reel!H17)))=0,"",IF(H$1&lt;DATE(YEAR(TODAY()),MONTH(TODAY()),1),Reel!H17,IF(H$1&gt;DATE(YEAR(TODAY()),MONTH(TODAY()),1),'⚙️ Budgets'!H17,MAX('⚙️ Budgets'!H17,Reel!H17))))</f>
        <v/>
      </c>
      <c r="I17" s="55" t="str">
        <f>IF(IF(I$1&lt;DATE(YEAR(TODAY()),MONTH(TODAY()),1),Reel!I17,IF(I$1&gt;DATE(YEAR(TODAY()),MONTH(TODAY()),1),'⚙️ Budgets'!I17,MAX('⚙️ Budgets'!I17,Reel!I17)))=0,"",IF(I$1&lt;DATE(YEAR(TODAY()),MONTH(TODAY()),1),Reel!I17,IF(I$1&gt;DATE(YEAR(TODAY()),MONTH(TODAY()),1),'⚙️ Budgets'!I17,MAX('⚙️ Budgets'!I17,Reel!I17))))</f>
        <v/>
      </c>
      <c r="J17" s="55" t="str">
        <f>IF(IF(J$1&lt;DATE(YEAR(TODAY()),MONTH(TODAY()),1),Reel!J17,IF(J$1&gt;DATE(YEAR(TODAY()),MONTH(TODAY()),1),'⚙️ Budgets'!J17,MAX('⚙️ Budgets'!J17,Reel!J17)))=0,"",IF(J$1&lt;DATE(YEAR(TODAY()),MONTH(TODAY()),1),Reel!J17,IF(J$1&gt;DATE(YEAR(TODAY()),MONTH(TODAY()),1),'⚙️ Budgets'!J17,MAX('⚙️ Budgets'!J17,Reel!J17))))</f>
        <v/>
      </c>
      <c r="K17" s="55" t="str">
        <f>IF(IF(K$1&lt;DATE(YEAR(TODAY()),MONTH(TODAY()),1),Reel!K17,IF(K$1&gt;DATE(YEAR(TODAY()),MONTH(TODAY()),1),'⚙️ Budgets'!K17,MAX('⚙️ Budgets'!K17,Reel!K17)))=0,"",IF(K$1&lt;DATE(YEAR(TODAY()),MONTH(TODAY()),1),Reel!K17,IF(K$1&gt;DATE(YEAR(TODAY()),MONTH(TODAY()),1),'⚙️ Budgets'!K17,MAX('⚙️ Budgets'!K17,Reel!K17))))</f>
        <v/>
      </c>
      <c r="L17" s="55" t="str">
        <f>IF(IF(L$1&lt;DATE(YEAR(TODAY()),MONTH(TODAY()),1),Reel!L17,IF(L$1&gt;DATE(YEAR(TODAY()),MONTH(TODAY()),1),'⚙️ Budgets'!L17,MAX('⚙️ Budgets'!L17,Reel!L17)))=0,"",IF(L$1&lt;DATE(YEAR(TODAY()),MONTH(TODAY()),1),Reel!L17,IF(L$1&gt;DATE(YEAR(TODAY()),MONTH(TODAY()),1),'⚙️ Budgets'!L17,MAX('⚙️ Budgets'!L17,Reel!L17))))</f>
        <v/>
      </c>
      <c r="M17" s="55" t="str">
        <f>IF(IF(M$1&lt;DATE(YEAR(TODAY()),MONTH(TODAY()),1),Reel!M17,IF(M$1&gt;DATE(YEAR(TODAY()),MONTH(TODAY()),1),'⚙️ Budgets'!M17,MAX('⚙️ Budgets'!M17,Reel!M17)))=0,"",IF(M$1&lt;DATE(YEAR(TODAY()),MONTH(TODAY()),1),Reel!M17,IF(M$1&gt;DATE(YEAR(TODAY()),MONTH(TODAY()),1),'⚙️ Budgets'!M17,MAX('⚙️ Budgets'!M17,Reel!M17))))</f>
        <v/>
      </c>
      <c r="N17" s="36">
        <f t="shared" si="5"/>
        <v>0</v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ht="25.5" customHeight="1">
      <c r="A18" s="56" t="str">
        <f>'⚙️ Budgets'!A18</f>
        <v>Loyer &amp; charges</v>
      </c>
      <c r="B18" s="55" t="str">
        <f>IF(IF(B$1&lt;DATE(YEAR(TODAY()),MONTH(TODAY()),1),Reel!B18,IF(B$1&gt;DATE(YEAR(TODAY()),MONTH(TODAY()),1),'⚙️ Budgets'!B18,MAX('⚙️ Budgets'!B18,Reel!B18)))=0,"",IF(B$1&lt;DATE(YEAR(TODAY()),MONTH(TODAY()),1),Reel!B18,IF(B$1&gt;DATE(YEAR(TODAY()),MONTH(TODAY()),1),'⚙️ Budgets'!B18,MAX('⚙️ Budgets'!B18,Reel!B18))))</f>
        <v/>
      </c>
      <c r="C18" s="55" t="str">
        <f>IF(IF(C$1&lt;DATE(YEAR(TODAY()),MONTH(TODAY()),1),Reel!C18,IF(C$1&gt;DATE(YEAR(TODAY()),MONTH(TODAY()),1),'⚙️ Budgets'!C18,MAX('⚙️ Budgets'!C18,Reel!C18)))=0,"",IF(C$1&lt;DATE(YEAR(TODAY()),MONTH(TODAY()),1),Reel!C18,IF(C$1&gt;DATE(YEAR(TODAY()),MONTH(TODAY()),1),'⚙️ Budgets'!C18,MAX('⚙️ Budgets'!C18,Reel!C18))))</f>
        <v/>
      </c>
      <c r="D18" s="55" t="str">
        <f>IF(IF(D$1&lt;DATE(YEAR(TODAY()),MONTH(TODAY()),1),Reel!D18,IF(D$1&gt;DATE(YEAR(TODAY()),MONTH(TODAY()),1),'⚙️ Budgets'!D18,MAX('⚙️ Budgets'!D18,Reel!D18)))=0,"",IF(D$1&lt;DATE(YEAR(TODAY()),MONTH(TODAY()),1),Reel!D18,IF(D$1&gt;DATE(YEAR(TODAY()),MONTH(TODAY()),1),'⚙️ Budgets'!D18,MAX('⚙️ Budgets'!D18,Reel!D18))))</f>
        <v/>
      </c>
      <c r="E18" s="55" t="str">
        <f>IF(IF(E$1&lt;DATE(YEAR(TODAY()),MONTH(TODAY()),1),Reel!E18,IF(E$1&gt;DATE(YEAR(TODAY()),MONTH(TODAY()),1),'⚙️ Budgets'!E18,MAX('⚙️ Budgets'!E18,Reel!E18)))=0,"",IF(E$1&lt;DATE(YEAR(TODAY()),MONTH(TODAY()),1),Reel!E18,IF(E$1&gt;DATE(YEAR(TODAY()),MONTH(TODAY()),1),'⚙️ Budgets'!E18,MAX('⚙️ Budgets'!E18,Reel!E18))))</f>
        <v/>
      </c>
      <c r="F18" s="55" t="str">
        <f>IF(IF(F$1&lt;DATE(YEAR(TODAY()),MONTH(TODAY()),1),Reel!F18,IF(F$1&gt;DATE(YEAR(TODAY()),MONTH(TODAY()),1),'⚙️ Budgets'!F18,MAX('⚙️ Budgets'!F18,Reel!F18)))=0,"",IF(F$1&lt;DATE(YEAR(TODAY()),MONTH(TODAY()),1),Reel!F18,IF(F$1&gt;DATE(YEAR(TODAY()),MONTH(TODAY()),1),'⚙️ Budgets'!F18,MAX('⚙️ Budgets'!F18,Reel!F18))))</f>
        <v/>
      </c>
      <c r="G18" s="55" t="str">
        <f>IF(IF(G$1&lt;DATE(YEAR(TODAY()),MONTH(TODAY()),1),Reel!G18,IF(G$1&gt;DATE(YEAR(TODAY()),MONTH(TODAY()),1),'⚙️ Budgets'!G18,MAX('⚙️ Budgets'!G18,Reel!G18)))=0,"",IF(G$1&lt;DATE(YEAR(TODAY()),MONTH(TODAY()),1),Reel!G18,IF(G$1&gt;DATE(YEAR(TODAY()),MONTH(TODAY()),1),'⚙️ Budgets'!G18,MAX('⚙️ Budgets'!G18,Reel!G18))))</f>
        <v/>
      </c>
      <c r="H18" s="55" t="str">
        <f>IF(IF(H$1&lt;DATE(YEAR(TODAY()),MONTH(TODAY()),1),Reel!H18,IF(H$1&gt;DATE(YEAR(TODAY()),MONTH(TODAY()),1),'⚙️ Budgets'!H18,MAX('⚙️ Budgets'!H18,Reel!H18)))=0,"",IF(H$1&lt;DATE(YEAR(TODAY()),MONTH(TODAY()),1),Reel!H18,IF(H$1&gt;DATE(YEAR(TODAY()),MONTH(TODAY()),1),'⚙️ Budgets'!H18,MAX('⚙️ Budgets'!H18,Reel!H18))))</f>
        <v/>
      </c>
      <c r="I18" s="55" t="str">
        <f>IF(IF(I$1&lt;DATE(YEAR(TODAY()),MONTH(TODAY()),1),Reel!I18,IF(I$1&gt;DATE(YEAR(TODAY()),MONTH(TODAY()),1),'⚙️ Budgets'!I18,MAX('⚙️ Budgets'!I18,Reel!I18)))=0,"",IF(I$1&lt;DATE(YEAR(TODAY()),MONTH(TODAY()),1),Reel!I18,IF(I$1&gt;DATE(YEAR(TODAY()),MONTH(TODAY()),1),'⚙️ Budgets'!I18,MAX('⚙️ Budgets'!I18,Reel!I18))))</f>
        <v/>
      </c>
      <c r="J18" s="55" t="str">
        <f>IF(IF(J$1&lt;DATE(YEAR(TODAY()),MONTH(TODAY()),1),Reel!J18,IF(J$1&gt;DATE(YEAR(TODAY()),MONTH(TODAY()),1),'⚙️ Budgets'!J18,MAX('⚙️ Budgets'!J18,Reel!J18)))=0,"",IF(J$1&lt;DATE(YEAR(TODAY()),MONTH(TODAY()),1),Reel!J18,IF(J$1&gt;DATE(YEAR(TODAY()),MONTH(TODAY()),1),'⚙️ Budgets'!J18,MAX('⚙️ Budgets'!J18,Reel!J18))))</f>
        <v/>
      </c>
      <c r="K18" s="55" t="str">
        <f>IF(IF(K$1&lt;DATE(YEAR(TODAY()),MONTH(TODAY()),1),Reel!K18,IF(K$1&gt;DATE(YEAR(TODAY()),MONTH(TODAY()),1),'⚙️ Budgets'!K18,MAX('⚙️ Budgets'!K18,Reel!K18)))=0,"",IF(K$1&lt;DATE(YEAR(TODAY()),MONTH(TODAY()),1),Reel!K18,IF(K$1&gt;DATE(YEAR(TODAY()),MONTH(TODAY()),1),'⚙️ Budgets'!K18,MAX('⚙️ Budgets'!K18,Reel!K18))))</f>
        <v/>
      </c>
      <c r="L18" s="55" t="str">
        <f>IF(IF(L$1&lt;DATE(YEAR(TODAY()),MONTH(TODAY()),1),Reel!L18,IF(L$1&gt;DATE(YEAR(TODAY()),MONTH(TODAY()),1),'⚙️ Budgets'!L18,MAX('⚙️ Budgets'!L18,Reel!L18)))=0,"",IF(L$1&lt;DATE(YEAR(TODAY()),MONTH(TODAY()),1),Reel!L18,IF(L$1&gt;DATE(YEAR(TODAY()),MONTH(TODAY()),1),'⚙️ Budgets'!L18,MAX('⚙️ Budgets'!L18,Reel!L18))))</f>
        <v/>
      </c>
      <c r="M18" s="55" t="str">
        <f>IF(IF(M$1&lt;DATE(YEAR(TODAY()),MONTH(TODAY()),1),Reel!M18,IF(M$1&gt;DATE(YEAR(TODAY()),MONTH(TODAY()),1),'⚙️ Budgets'!M18,MAX('⚙️ Budgets'!M18,Reel!M18)))=0,"",IF(M$1&lt;DATE(YEAR(TODAY()),MONTH(TODAY()),1),Reel!M18,IF(M$1&gt;DATE(YEAR(TODAY()),MONTH(TODAY()),1),'⚙️ Budgets'!M18,MAX('⚙️ Budgets'!M18,Reel!M18))))</f>
        <v/>
      </c>
      <c r="N18" s="36">
        <f t="shared" si="5"/>
        <v>0</v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ht="25.5" customHeight="1">
      <c r="A19" s="56" t="str">
        <f>'⚙️ Budgets'!A19</f>
        <v>Logiciels &amp; abonnements</v>
      </c>
      <c r="B19" s="55" t="str">
        <f>IF(IF(B$1&lt;DATE(YEAR(TODAY()),MONTH(TODAY()),1),Reel!B19,IF(B$1&gt;DATE(YEAR(TODAY()),MONTH(TODAY()),1),'⚙️ Budgets'!B19,MAX('⚙️ Budgets'!B19,Reel!B19)))=0,"",IF(B$1&lt;DATE(YEAR(TODAY()),MONTH(TODAY()),1),Reel!B19,IF(B$1&gt;DATE(YEAR(TODAY()),MONTH(TODAY()),1),'⚙️ Budgets'!B19,MAX('⚙️ Budgets'!B19,Reel!B19))))</f>
        <v/>
      </c>
      <c r="C19" s="55" t="str">
        <f>IF(IF(C$1&lt;DATE(YEAR(TODAY()),MONTH(TODAY()),1),Reel!C19,IF(C$1&gt;DATE(YEAR(TODAY()),MONTH(TODAY()),1),'⚙️ Budgets'!C19,MAX('⚙️ Budgets'!C19,Reel!C19)))=0,"",IF(C$1&lt;DATE(YEAR(TODAY()),MONTH(TODAY()),1),Reel!C19,IF(C$1&gt;DATE(YEAR(TODAY()),MONTH(TODAY()),1),'⚙️ Budgets'!C19,MAX('⚙️ Budgets'!C19,Reel!C19))))</f>
        <v/>
      </c>
      <c r="D19" s="55" t="str">
        <f>IF(IF(D$1&lt;DATE(YEAR(TODAY()),MONTH(TODAY()),1),Reel!D19,IF(D$1&gt;DATE(YEAR(TODAY()),MONTH(TODAY()),1),'⚙️ Budgets'!D19,MAX('⚙️ Budgets'!D19,Reel!D19)))=0,"",IF(D$1&lt;DATE(YEAR(TODAY()),MONTH(TODAY()),1),Reel!D19,IF(D$1&gt;DATE(YEAR(TODAY()),MONTH(TODAY()),1),'⚙️ Budgets'!D19,MAX('⚙️ Budgets'!D19,Reel!D19))))</f>
        <v/>
      </c>
      <c r="E19" s="55" t="str">
        <f>IF(IF(E$1&lt;DATE(YEAR(TODAY()),MONTH(TODAY()),1),Reel!E19,IF(E$1&gt;DATE(YEAR(TODAY()),MONTH(TODAY()),1),'⚙️ Budgets'!E19,MAX('⚙️ Budgets'!E19,Reel!E19)))=0,"",IF(E$1&lt;DATE(YEAR(TODAY()),MONTH(TODAY()),1),Reel!E19,IF(E$1&gt;DATE(YEAR(TODAY()),MONTH(TODAY()),1),'⚙️ Budgets'!E19,MAX('⚙️ Budgets'!E19,Reel!E19))))</f>
        <v/>
      </c>
      <c r="F19" s="55" t="str">
        <f>IF(IF(F$1&lt;DATE(YEAR(TODAY()),MONTH(TODAY()),1),Reel!F19,IF(F$1&gt;DATE(YEAR(TODAY()),MONTH(TODAY()),1),'⚙️ Budgets'!F19,MAX('⚙️ Budgets'!F19,Reel!F19)))=0,"",IF(F$1&lt;DATE(YEAR(TODAY()),MONTH(TODAY()),1),Reel!F19,IF(F$1&gt;DATE(YEAR(TODAY()),MONTH(TODAY()),1),'⚙️ Budgets'!F19,MAX('⚙️ Budgets'!F19,Reel!F19))))</f>
        <v/>
      </c>
      <c r="G19" s="55" t="str">
        <f>IF(IF(G$1&lt;DATE(YEAR(TODAY()),MONTH(TODAY()),1),Reel!G19,IF(G$1&gt;DATE(YEAR(TODAY()),MONTH(TODAY()),1),'⚙️ Budgets'!G19,MAX('⚙️ Budgets'!G19,Reel!G19)))=0,"",IF(G$1&lt;DATE(YEAR(TODAY()),MONTH(TODAY()),1),Reel!G19,IF(G$1&gt;DATE(YEAR(TODAY()),MONTH(TODAY()),1),'⚙️ Budgets'!G19,MAX('⚙️ Budgets'!G19,Reel!G19))))</f>
        <v/>
      </c>
      <c r="H19" s="55" t="str">
        <f>IF(IF(H$1&lt;DATE(YEAR(TODAY()),MONTH(TODAY()),1),Reel!H19,IF(H$1&gt;DATE(YEAR(TODAY()),MONTH(TODAY()),1),'⚙️ Budgets'!H19,MAX('⚙️ Budgets'!H19,Reel!H19)))=0,"",IF(H$1&lt;DATE(YEAR(TODAY()),MONTH(TODAY()),1),Reel!H19,IF(H$1&gt;DATE(YEAR(TODAY()),MONTH(TODAY()),1),'⚙️ Budgets'!H19,MAX('⚙️ Budgets'!H19,Reel!H19))))</f>
        <v/>
      </c>
      <c r="I19" s="55" t="str">
        <f>IF(IF(I$1&lt;DATE(YEAR(TODAY()),MONTH(TODAY()),1),Reel!I19,IF(I$1&gt;DATE(YEAR(TODAY()),MONTH(TODAY()),1),'⚙️ Budgets'!I19,MAX('⚙️ Budgets'!I19,Reel!I19)))=0,"",IF(I$1&lt;DATE(YEAR(TODAY()),MONTH(TODAY()),1),Reel!I19,IF(I$1&gt;DATE(YEAR(TODAY()),MONTH(TODAY()),1),'⚙️ Budgets'!I19,MAX('⚙️ Budgets'!I19,Reel!I19))))</f>
        <v/>
      </c>
      <c r="J19" s="55" t="str">
        <f>IF(IF(J$1&lt;DATE(YEAR(TODAY()),MONTH(TODAY()),1),Reel!J19,IF(J$1&gt;DATE(YEAR(TODAY()),MONTH(TODAY()),1),'⚙️ Budgets'!J19,MAX('⚙️ Budgets'!J19,Reel!J19)))=0,"",IF(J$1&lt;DATE(YEAR(TODAY()),MONTH(TODAY()),1),Reel!J19,IF(J$1&gt;DATE(YEAR(TODAY()),MONTH(TODAY()),1),'⚙️ Budgets'!J19,MAX('⚙️ Budgets'!J19,Reel!J19))))</f>
        <v/>
      </c>
      <c r="K19" s="55" t="str">
        <f>IF(IF(K$1&lt;DATE(YEAR(TODAY()),MONTH(TODAY()),1),Reel!K19,IF(K$1&gt;DATE(YEAR(TODAY()),MONTH(TODAY()),1),'⚙️ Budgets'!K19,MAX('⚙️ Budgets'!K19,Reel!K19)))=0,"",IF(K$1&lt;DATE(YEAR(TODAY()),MONTH(TODAY()),1),Reel!K19,IF(K$1&gt;DATE(YEAR(TODAY()),MONTH(TODAY()),1),'⚙️ Budgets'!K19,MAX('⚙️ Budgets'!K19,Reel!K19))))</f>
        <v/>
      </c>
      <c r="L19" s="55" t="str">
        <f>IF(IF(L$1&lt;DATE(YEAR(TODAY()),MONTH(TODAY()),1),Reel!L19,IF(L$1&gt;DATE(YEAR(TODAY()),MONTH(TODAY()),1),'⚙️ Budgets'!L19,MAX('⚙️ Budgets'!L19,Reel!L19)))=0,"",IF(L$1&lt;DATE(YEAR(TODAY()),MONTH(TODAY()),1),Reel!L19,IF(L$1&gt;DATE(YEAR(TODAY()),MONTH(TODAY()),1),'⚙️ Budgets'!L19,MAX('⚙️ Budgets'!L19,Reel!L19))))</f>
        <v/>
      </c>
      <c r="M19" s="55" t="str">
        <f>IF(IF(M$1&lt;DATE(YEAR(TODAY()),MONTH(TODAY()),1),Reel!M19,IF(M$1&gt;DATE(YEAR(TODAY()),MONTH(TODAY()),1),'⚙️ Budgets'!M19,MAX('⚙️ Budgets'!M19,Reel!M19)))=0,"",IF(M$1&lt;DATE(YEAR(TODAY()),MONTH(TODAY()),1),Reel!M19,IF(M$1&gt;DATE(YEAR(TODAY()),MONTH(TODAY()),1),'⚙️ Budgets'!M19,MAX('⚙️ Budgets'!M19,Reel!M19))))</f>
        <v/>
      </c>
      <c r="N19" s="36">
        <f t="shared" si="5"/>
        <v>0</v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ht="25.5" customHeight="1">
      <c r="A20" s="56" t="str">
        <f>'⚙️ Budgets'!A20</f>
        <v>Déplacements &amp; transport</v>
      </c>
      <c r="B20" s="55" t="str">
        <f>IF(IF(B$1&lt;DATE(YEAR(TODAY()),MONTH(TODAY()),1),Reel!B20,IF(B$1&gt;DATE(YEAR(TODAY()),MONTH(TODAY()),1),'⚙️ Budgets'!B20,MAX('⚙️ Budgets'!B20,Reel!B20)))=0,"",IF(B$1&lt;DATE(YEAR(TODAY()),MONTH(TODAY()),1),Reel!B20,IF(B$1&gt;DATE(YEAR(TODAY()),MONTH(TODAY()),1),'⚙️ Budgets'!B20,MAX('⚙️ Budgets'!B20,Reel!B20))))</f>
        <v/>
      </c>
      <c r="C20" s="55" t="str">
        <f>IF(IF(C$1&lt;DATE(YEAR(TODAY()),MONTH(TODAY()),1),Reel!C20,IF(C$1&gt;DATE(YEAR(TODAY()),MONTH(TODAY()),1),'⚙️ Budgets'!C20,MAX('⚙️ Budgets'!C20,Reel!C20)))=0,"",IF(C$1&lt;DATE(YEAR(TODAY()),MONTH(TODAY()),1),Reel!C20,IF(C$1&gt;DATE(YEAR(TODAY()),MONTH(TODAY()),1),'⚙️ Budgets'!C20,MAX('⚙️ Budgets'!C20,Reel!C20))))</f>
        <v/>
      </c>
      <c r="D20" s="55" t="str">
        <f>IF(IF(D$1&lt;DATE(YEAR(TODAY()),MONTH(TODAY()),1),Reel!D20,IF(D$1&gt;DATE(YEAR(TODAY()),MONTH(TODAY()),1),'⚙️ Budgets'!D20,MAX('⚙️ Budgets'!D20,Reel!D20)))=0,"",IF(D$1&lt;DATE(YEAR(TODAY()),MONTH(TODAY()),1),Reel!D20,IF(D$1&gt;DATE(YEAR(TODAY()),MONTH(TODAY()),1),'⚙️ Budgets'!D20,MAX('⚙️ Budgets'!D20,Reel!D20))))</f>
        <v/>
      </c>
      <c r="E20" s="55" t="str">
        <f>IF(IF(E$1&lt;DATE(YEAR(TODAY()),MONTH(TODAY()),1),Reel!E20,IF(E$1&gt;DATE(YEAR(TODAY()),MONTH(TODAY()),1),'⚙️ Budgets'!E20,MAX('⚙️ Budgets'!E20,Reel!E20)))=0,"",IF(E$1&lt;DATE(YEAR(TODAY()),MONTH(TODAY()),1),Reel!E20,IF(E$1&gt;DATE(YEAR(TODAY()),MONTH(TODAY()),1),'⚙️ Budgets'!E20,MAX('⚙️ Budgets'!E20,Reel!E20))))</f>
        <v/>
      </c>
      <c r="F20" s="55" t="str">
        <f>IF(IF(F$1&lt;DATE(YEAR(TODAY()),MONTH(TODAY()),1),Reel!F20,IF(F$1&gt;DATE(YEAR(TODAY()),MONTH(TODAY()),1),'⚙️ Budgets'!F20,MAX('⚙️ Budgets'!F20,Reel!F20)))=0,"",IF(F$1&lt;DATE(YEAR(TODAY()),MONTH(TODAY()),1),Reel!F20,IF(F$1&gt;DATE(YEAR(TODAY()),MONTH(TODAY()),1),'⚙️ Budgets'!F20,MAX('⚙️ Budgets'!F20,Reel!F20))))</f>
        <v/>
      </c>
      <c r="G20" s="55" t="str">
        <f>IF(IF(G$1&lt;DATE(YEAR(TODAY()),MONTH(TODAY()),1),Reel!G20,IF(G$1&gt;DATE(YEAR(TODAY()),MONTH(TODAY()),1),'⚙️ Budgets'!G20,MAX('⚙️ Budgets'!G20,Reel!G20)))=0,"",IF(G$1&lt;DATE(YEAR(TODAY()),MONTH(TODAY()),1),Reel!G20,IF(G$1&gt;DATE(YEAR(TODAY()),MONTH(TODAY()),1),'⚙️ Budgets'!G20,MAX('⚙️ Budgets'!G20,Reel!G20))))</f>
        <v/>
      </c>
      <c r="H20" s="55" t="str">
        <f>IF(IF(H$1&lt;DATE(YEAR(TODAY()),MONTH(TODAY()),1),Reel!H20,IF(H$1&gt;DATE(YEAR(TODAY()),MONTH(TODAY()),1),'⚙️ Budgets'!H20,MAX('⚙️ Budgets'!H20,Reel!H20)))=0,"",IF(H$1&lt;DATE(YEAR(TODAY()),MONTH(TODAY()),1),Reel!H20,IF(H$1&gt;DATE(YEAR(TODAY()),MONTH(TODAY()),1),'⚙️ Budgets'!H20,MAX('⚙️ Budgets'!H20,Reel!H20))))</f>
        <v/>
      </c>
      <c r="I20" s="55" t="str">
        <f>IF(IF(I$1&lt;DATE(YEAR(TODAY()),MONTH(TODAY()),1),Reel!I20,IF(I$1&gt;DATE(YEAR(TODAY()),MONTH(TODAY()),1),'⚙️ Budgets'!I20,MAX('⚙️ Budgets'!I20,Reel!I20)))=0,"",IF(I$1&lt;DATE(YEAR(TODAY()),MONTH(TODAY()),1),Reel!I20,IF(I$1&gt;DATE(YEAR(TODAY()),MONTH(TODAY()),1),'⚙️ Budgets'!I20,MAX('⚙️ Budgets'!I20,Reel!I20))))</f>
        <v/>
      </c>
      <c r="J20" s="55" t="str">
        <f>IF(IF(J$1&lt;DATE(YEAR(TODAY()),MONTH(TODAY()),1),Reel!J20,IF(J$1&gt;DATE(YEAR(TODAY()),MONTH(TODAY()),1),'⚙️ Budgets'!J20,MAX('⚙️ Budgets'!J20,Reel!J20)))=0,"",IF(J$1&lt;DATE(YEAR(TODAY()),MONTH(TODAY()),1),Reel!J20,IF(J$1&gt;DATE(YEAR(TODAY()),MONTH(TODAY()),1),'⚙️ Budgets'!J20,MAX('⚙️ Budgets'!J20,Reel!J20))))</f>
        <v/>
      </c>
      <c r="K20" s="55" t="str">
        <f>IF(IF(K$1&lt;DATE(YEAR(TODAY()),MONTH(TODAY()),1),Reel!K20,IF(K$1&gt;DATE(YEAR(TODAY()),MONTH(TODAY()),1),'⚙️ Budgets'!K20,MAX('⚙️ Budgets'!K20,Reel!K20)))=0,"",IF(K$1&lt;DATE(YEAR(TODAY()),MONTH(TODAY()),1),Reel!K20,IF(K$1&gt;DATE(YEAR(TODAY()),MONTH(TODAY()),1),'⚙️ Budgets'!K20,MAX('⚙️ Budgets'!K20,Reel!K20))))</f>
        <v/>
      </c>
      <c r="L20" s="55" t="str">
        <f>IF(IF(L$1&lt;DATE(YEAR(TODAY()),MONTH(TODAY()),1),Reel!L20,IF(L$1&gt;DATE(YEAR(TODAY()),MONTH(TODAY()),1),'⚙️ Budgets'!L20,MAX('⚙️ Budgets'!L20,Reel!L20)))=0,"",IF(L$1&lt;DATE(YEAR(TODAY()),MONTH(TODAY()),1),Reel!L20,IF(L$1&gt;DATE(YEAR(TODAY()),MONTH(TODAY()),1),'⚙️ Budgets'!L20,MAX('⚙️ Budgets'!L20,Reel!L20))))</f>
        <v/>
      </c>
      <c r="M20" s="55" t="str">
        <f>IF(IF(M$1&lt;DATE(YEAR(TODAY()),MONTH(TODAY()),1),Reel!M20,IF(M$1&gt;DATE(YEAR(TODAY()),MONTH(TODAY()),1),'⚙️ Budgets'!M20,MAX('⚙️ Budgets'!M20,Reel!M20)))=0,"",IF(M$1&lt;DATE(YEAR(TODAY()),MONTH(TODAY()),1),Reel!M20,IF(M$1&gt;DATE(YEAR(TODAY()),MONTH(TODAY()),1),'⚙️ Budgets'!M20,MAX('⚙️ Budgets'!M20,Reel!M20))))</f>
        <v/>
      </c>
      <c r="N20" s="36">
        <f t="shared" si="5"/>
        <v>0</v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ht="25.5" customHeight="1">
      <c r="A21" s="56" t="str">
        <f>'⚙️ Budgets'!A21</f>
        <v>Marketing &amp; communication</v>
      </c>
      <c r="B21" s="55" t="str">
        <f>IF(IF(B$1&lt;DATE(YEAR(TODAY()),MONTH(TODAY()),1),Reel!B21,IF(B$1&gt;DATE(YEAR(TODAY()),MONTH(TODAY()),1),'⚙️ Budgets'!B21,MAX('⚙️ Budgets'!B21,Reel!B21)))=0,"",IF(B$1&lt;DATE(YEAR(TODAY()),MONTH(TODAY()),1),Reel!B21,IF(B$1&gt;DATE(YEAR(TODAY()),MONTH(TODAY()),1),'⚙️ Budgets'!B21,MAX('⚙️ Budgets'!B21,Reel!B21))))</f>
        <v/>
      </c>
      <c r="C21" s="55" t="str">
        <f>IF(IF(C$1&lt;DATE(YEAR(TODAY()),MONTH(TODAY()),1),Reel!C21,IF(C$1&gt;DATE(YEAR(TODAY()),MONTH(TODAY()),1),'⚙️ Budgets'!C21,MAX('⚙️ Budgets'!C21,Reel!C21)))=0,"",IF(C$1&lt;DATE(YEAR(TODAY()),MONTH(TODAY()),1),Reel!C21,IF(C$1&gt;DATE(YEAR(TODAY()),MONTH(TODAY()),1),'⚙️ Budgets'!C21,MAX('⚙️ Budgets'!C21,Reel!C21))))</f>
        <v/>
      </c>
      <c r="D21" s="55" t="str">
        <f>IF(IF(D$1&lt;DATE(YEAR(TODAY()),MONTH(TODAY()),1),Reel!D21,IF(D$1&gt;DATE(YEAR(TODAY()),MONTH(TODAY()),1),'⚙️ Budgets'!D21,MAX('⚙️ Budgets'!D21,Reel!D21)))=0,"",IF(D$1&lt;DATE(YEAR(TODAY()),MONTH(TODAY()),1),Reel!D21,IF(D$1&gt;DATE(YEAR(TODAY()),MONTH(TODAY()),1),'⚙️ Budgets'!D21,MAX('⚙️ Budgets'!D21,Reel!D21))))</f>
        <v/>
      </c>
      <c r="E21" s="55" t="str">
        <f>IF(IF(E$1&lt;DATE(YEAR(TODAY()),MONTH(TODAY()),1),Reel!E21,IF(E$1&gt;DATE(YEAR(TODAY()),MONTH(TODAY()),1),'⚙️ Budgets'!E21,MAX('⚙️ Budgets'!E21,Reel!E21)))=0,"",IF(E$1&lt;DATE(YEAR(TODAY()),MONTH(TODAY()),1),Reel!E21,IF(E$1&gt;DATE(YEAR(TODAY()),MONTH(TODAY()),1),'⚙️ Budgets'!E21,MAX('⚙️ Budgets'!E21,Reel!E21))))</f>
        <v/>
      </c>
      <c r="F21" s="55" t="str">
        <f>IF(IF(F$1&lt;DATE(YEAR(TODAY()),MONTH(TODAY()),1),Reel!F21,IF(F$1&gt;DATE(YEAR(TODAY()),MONTH(TODAY()),1),'⚙️ Budgets'!F21,MAX('⚙️ Budgets'!F21,Reel!F21)))=0,"",IF(F$1&lt;DATE(YEAR(TODAY()),MONTH(TODAY()),1),Reel!F21,IF(F$1&gt;DATE(YEAR(TODAY()),MONTH(TODAY()),1),'⚙️ Budgets'!F21,MAX('⚙️ Budgets'!F21,Reel!F21))))</f>
        <v/>
      </c>
      <c r="G21" s="55" t="str">
        <f>IF(IF(G$1&lt;DATE(YEAR(TODAY()),MONTH(TODAY()),1),Reel!G21,IF(G$1&gt;DATE(YEAR(TODAY()),MONTH(TODAY()),1),'⚙️ Budgets'!G21,MAX('⚙️ Budgets'!G21,Reel!G21)))=0,"",IF(G$1&lt;DATE(YEAR(TODAY()),MONTH(TODAY()),1),Reel!G21,IF(G$1&gt;DATE(YEAR(TODAY()),MONTH(TODAY()),1),'⚙️ Budgets'!G21,MAX('⚙️ Budgets'!G21,Reel!G21))))</f>
        <v/>
      </c>
      <c r="H21" s="55" t="str">
        <f>IF(IF(H$1&lt;DATE(YEAR(TODAY()),MONTH(TODAY()),1),Reel!H21,IF(H$1&gt;DATE(YEAR(TODAY()),MONTH(TODAY()),1),'⚙️ Budgets'!H21,MAX('⚙️ Budgets'!H21,Reel!H21)))=0,"",IF(H$1&lt;DATE(YEAR(TODAY()),MONTH(TODAY()),1),Reel!H21,IF(H$1&gt;DATE(YEAR(TODAY()),MONTH(TODAY()),1),'⚙️ Budgets'!H21,MAX('⚙️ Budgets'!H21,Reel!H21))))</f>
        <v/>
      </c>
      <c r="I21" s="55" t="str">
        <f>IF(IF(I$1&lt;DATE(YEAR(TODAY()),MONTH(TODAY()),1),Reel!I21,IF(I$1&gt;DATE(YEAR(TODAY()),MONTH(TODAY()),1),'⚙️ Budgets'!I21,MAX('⚙️ Budgets'!I21,Reel!I21)))=0,"",IF(I$1&lt;DATE(YEAR(TODAY()),MONTH(TODAY()),1),Reel!I21,IF(I$1&gt;DATE(YEAR(TODAY()),MONTH(TODAY()),1),'⚙️ Budgets'!I21,MAX('⚙️ Budgets'!I21,Reel!I21))))</f>
        <v/>
      </c>
      <c r="J21" s="55" t="str">
        <f>IF(IF(J$1&lt;DATE(YEAR(TODAY()),MONTH(TODAY()),1),Reel!J21,IF(J$1&gt;DATE(YEAR(TODAY()),MONTH(TODAY()),1),'⚙️ Budgets'!J21,MAX('⚙️ Budgets'!J21,Reel!J21)))=0,"",IF(J$1&lt;DATE(YEAR(TODAY()),MONTH(TODAY()),1),Reel!J21,IF(J$1&gt;DATE(YEAR(TODAY()),MONTH(TODAY()),1),'⚙️ Budgets'!J21,MAX('⚙️ Budgets'!J21,Reel!J21))))</f>
        <v/>
      </c>
      <c r="K21" s="55" t="str">
        <f>IF(IF(K$1&lt;DATE(YEAR(TODAY()),MONTH(TODAY()),1),Reel!K21,IF(K$1&gt;DATE(YEAR(TODAY()),MONTH(TODAY()),1),'⚙️ Budgets'!K21,MAX('⚙️ Budgets'!K21,Reel!K21)))=0,"",IF(K$1&lt;DATE(YEAR(TODAY()),MONTH(TODAY()),1),Reel!K21,IF(K$1&gt;DATE(YEAR(TODAY()),MONTH(TODAY()),1),'⚙️ Budgets'!K21,MAX('⚙️ Budgets'!K21,Reel!K21))))</f>
        <v/>
      </c>
      <c r="L21" s="55" t="str">
        <f>IF(IF(L$1&lt;DATE(YEAR(TODAY()),MONTH(TODAY()),1),Reel!L21,IF(L$1&gt;DATE(YEAR(TODAY()),MONTH(TODAY()),1),'⚙️ Budgets'!L21,MAX('⚙️ Budgets'!L21,Reel!L21)))=0,"",IF(L$1&lt;DATE(YEAR(TODAY()),MONTH(TODAY()),1),Reel!L21,IF(L$1&gt;DATE(YEAR(TODAY()),MONTH(TODAY()),1),'⚙️ Budgets'!L21,MAX('⚙️ Budgets'!L21,Reel!L21))))</f>
        <v/>
      </c>
      <c r="M21" s="55" t="str">
        <f>IF(IF(M$1&lt;DATE(YEAR(TODAY()),MONTH(TODAY()),1),Reel!M21,IF(M$1&gt;DATE(YEAR(TODAY()),MONTH(TODAY()),1),'⚙️ Budgets'!M21,MAX('⚙️ Budgets'!M21,Reel!M21)))=0,"",IF(M$1&lt;DATE(YEAR(TODAY()),MONTH(TODAY()),1),Reel!M21,IF(M$1&gt;DATE(YEAR(TODAY()),MONTH(TODAY()),1),'⚙️ Budgets'!M21,MAX('⚙️ Budgets'!M21,Reel!M21))))</f>
        <v/>
      </c>
      <c r="N21" s="36">
        <f t="shared" si="5"/>
        <v>0</v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ht="25.5" customHeight="1">
      <c r="A22" s="56" t="str">
        <f>'⚙️ Budgets'!A22</f>
        <v>Honoraires (compta, juridique)</v>
      </c>
      <c r="B22" s="55" t="str">
        <f>IF(IF(B$1&lt;DATE(YEAR(TODAY()),MONTH(TODAY()),1),Reel!B22,IF(B$1&gt;DATE(YEAR(TODAY()),MONTH(TODAY()),1),'⚙️ Budgets'!B22,MAX('⚙️ Budgets'!B22,Reel!B22)))=0,"",IF(B$1&lt;DATE(YEAR(TODAY()),MONTH(TODAY()),1),Reel!B22,IF(B$1&gt;DATE(YEAR(TODAY()),MONTH(TODAY()),1),'⚙️ Budgets'!B22,MAX('⚙️ Budgets'!B22,Reel!B22))))</f>
        <v/>
      </c>
      <c r="C22" s="55" t="str">
        <f>IF(IF(C$1&lt;DATE(YEAR(TODAY()),MONTH(TODAY()),1),Reel!C22,IF(C$1&gt;DATE(YEAR(TODAY()),MONTH(TODAY()),1),'⚙️ Budgets'!C22,MAX('⚙️ Budgets'!C22,Reel!C22)))=0,"",IF(C$1&lt;DATE(YEAR(TODAY()),MONTH(TODAY()),1),Reel!C22,IF(C$1&gt;DATE(YEAR(TODAY()),MONTH(TODAY()),1),'⚙️ Budgets'!C22,MAX('⚙️ Budgets'!C22,Reel!C22))))</f>
        <v/>
      </c>
      <c r="D22" s="55" t="str">
        <f>IF(IF(D$1&lt;DATE(YEAR(TODAY()),MONTH(TODAY()),1),Reel!D22,IF(D$1&gt;DATE(YEAR(TODAY()),MONTH(TODAY()),1),'⚙️ Budgets'!D22,MAX('⚙️ Budgets'!D22,Reel!D22)))=0,"",IF(D$1&lt;DATE(YEAR(TODAY()),MONTH(TODAY()),1),Reel!D22,IF(D$1&gt;DATE(YEAR(TODAY()),MONTH(TODAY()),1),'⚙️ Budgets'!D22,MAX('⚙️ Budgets'!D22,Reel!D22))))</f>
        <v/>
      </c>
      <c r="E22" s="55" t="str">
        <f>IF(IF(E$1&lt;DATE(YEAR(TODAY()),MONTH(TODAY()),1),Reel!E22,IF(E$1&gt;DATE(YEAR(TODAY()),MONTH(TODAY()),1),'⚙️ Budgets'!E22,MAX('⚙️ Budgets'!E22,Reel!E22)))=0,"",IF(E$1&lt;DATE(YEAR(TODAY()),MONTH(TODAY()),1),Reel!E22,IF(E$1&gt;DATE(YEAR(TODAY()),MONTH(TODAY()),1),'⚙️ Budgets'!E22,MAX('⚙️ Budgets'!E22,Reel!E22))))</f>
        <v/>
      </c>
      <c r="F22" s="55" t="str">
        <f>IF(IF(F$1&lt;DATE(YEAR(TODAY()),MONTH(TODAY()),1),Reel!F22,IF(F$1&gt;DATE(YEAR(TODAY()),MONTH(TODAY()),1),'⚙️ Budgets'!F22,MAX('⚙️ Budgets'!F22,Reel!F22)))=0,"",IF(F$1&lt;DATE(YEAR(TODAY()),MONTH(TODAY()),1),Reel!F22,IF(F$1&gt;DATE(YEAR(TODAY()),MONTH(TODAY()),1),'⚙️ Budgets'!F22,MAX('⚙️ Budgets'!F22,Reel!F22))))</f>
        <v/>
      </c>
      <c r="G22" s="55" t="str">
        <f>IF(IF(G$1&lt;DATE(YEAR(TODAY()),MONTH(TODAY()),1),Reel!G22,IF(G$1&gt;DATE(YEAR(TODAY()),MONTH(TODAY()),1),'⚙️ Budgets'!G22,MAX('⚙️ Budgets'!G22,Reel!G22)))=0,"",IF(G$1&lt;DATE(YEAR(TODAY()),MONTH(TODAY()),1),Reel!G22,IF(G$1&gt;DATE(YEAR(TODAY()),MONTH(TODAY()),1),'⚙️ Budgets'!G22,MAX('⚙️ Budgets'!G22,Reel!G22))))</f>
        <v/>
      </c>
      <c r="H22" s="55" t="str">
        <f>IF(IF(H$1&lt;DATE(YEAR(TODAY()),MONTH(TODAY()),1),Reel!H22,IF(H$1&gt;DATE(YEAR(TODAY()),MONTH(TODAY()),1),'⚙️ Budgets'!H22,MAX('⚙️ Budgets'!H22,Reel!H22)))=0,"",IF(H$1&lt;DATE(YEAR(TODAY()),MONTH(TODAY()),1),Reel!H22,IF(H$1&gt;DATE(YEAR(TODAY()),MONTH(TODAY()),1),'⚙️ Budgets'!H22,MAX('⚙️ Budgets'!H22,Reel!H22))))</f>
        <v/>
      </c>
      <c r="I22" s="55" t="str">
        <f>IF(IF(I$1&lt;DATE(YEAR(TODAY()),MONTH(TODAY()),1),Reel!I22,IF(I$1&gt;DATE(YEAR(TODAY()),MONTH(TODAY()),1),'⚙️ Budgets'!I22,MAX('⚙️ Budgets'!I22,Reel!I22)))=0,"",IF(I$1&lt;DATE(YEAR(TODAY()),MONTH(TODAY()),1),Reel!I22,IF(I$1&gt;DATE(YEAR(TODAY()),MONTH(TODAY()),1),'⚙️ Budgets'!I22,MAX('⚙️ Budgets'!I22,Reel!I22))))</f>
        <v/>
      </c>
      <c r="J22" s="55" t="str">
        <f>IF(IF(J$1&lt;DATE(YEAR(TODAY()),MONTH(TODAY()),1),Reel!J22,IF(J$1&gt;DATE(YEAR(TODAY()),MONTH(TODAY()),1),'⚙️ Budgets'!J22,MAX('⚙️ Budgets'!J22,Reel!J22)))=0,"",IF(J$1&lt;DATE(YEAR(TODAY()),MONTH(TODAY()),1),Reel!J22,IF(J$1&gt;DATE(YEAR(TODAY()),MONTH(TODAY()),1),'⚙️ Budgets'!J22,MAX('⚙️ Budgets'!J22,Reel!J22))))</f>
        <v/>
      </c>
      <c r="K22" s="55" t="str">
        <f>IF(IF(K$1&lt;DATE(YEAR(TODAY()),MONTH(TODAY()),1),Reel!K22,IF(K$1&gt;DATE(YEAR(TODAY()),MONTH(TODAY()),1),'⚙️ Budgets'!K22,MAX('⚙️ Budgets'!K22,Reel!K22)))=0,"",IF(K$1&lt;DATE(YEAR(TODAY()),MONTH(TODAY()),1),Reel!K22,IF(K$1&gt;DATE(YEAR(TODAY()),MONTH(TODAY()),1),'⚙️ Budgets'!K22,MAX('⚙️ Budgets'!K22,Reel!K22))))</f>
        <v/>
      </c>
      <c r="L22" s="55" t="str">
        <f>IF(IF(L$1&lt;DATE(YEAR(TODAY()),MONTH(TODAY()),1),Reel!L22,IF(L$1&gt;DATE(YEAR(TODAY()),MONTH(TODAY()),1),'⚙️ Budgets'!L22,MAX('⚙️ Budgets'!L22,Reel!L22)))=0,"",IF(L$1&lt;DATE(YEAR(TODAY()),MONTH(TODAY()),1),Reel!L22,IF(L$1&gt;DATE(YEAR(TODAY()),MONTH(TODAY()),1),'⚙️ Budgets'!L22,MAX('⚙️ Budgets'!L22,Reel!L22))))</f>
        <v/>
      </c>
      <c r="M22" s="55" t="str">
        <f>IF(IF(M$1&lt;DATE(YEAR(TODAY()),MONTH(TODAY()),1),Reel!M22,IF(M$1&gt;DATE(YEAR(TODAY()),MONTH(TODAY()),1),'⚙️ Budgets'!M22,MAX('⚙️ Budgets'!M22,Reel!M22)))=0,"",IF(M$1&lt;DATE(YEAR(TODAY()),MONTH(TODAY()),1),Reel!M22,IF(M$1&gt;DATE(YEAR(TODAY()),MONTH(TODAY()),1),'⚙️ Budgets'!M22,MAX('⚙️ Budgets'!M22,Reel!M22))))</f>
        <v/>
      </c>
      <c r="N22" s="36">
        <f t="shared" si="5"/>
        <v>0</v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ht="25.5" customHeight="1">
      <c r="A23" s="56" t="str">
        <f>'⚙️ Budgets'!A23</f>
        <v>Assurances</v>
      </c>
      <c r="B23" s="55" t="str">
        <f>IF(IF(B$1&lt;DATE(YEAR(TODAY()),MONTH(TODAY()),1),Reel!B23,IF(B$1&gt;DATE(YEAR(TODAY()),MONTH(TODAY()),1),'⚙️ Budgets'!B23,MAX('⚙️ Budgets'!B23,Reel!B23)))=0,"",IF(B$1&lt;DATE(YEAR(TODAY()),MONTH(TODAY()),1),Reel!B23,IF(B$1&gt;DATE(YEAR(TODAY()),MONTH(TODAY()),1),'⚙️ Budgets'!B23,MAX('⚙️ Budgets'!B23,Reel!B23))))</f>
        <v/>
      </c>
      <c r="C23" s="55" t="str">
        <f>IF(IF(C$1&lt;DATE(YEAR(TODAY()),MONTH(TODAY()),1),Reel!C23,IF(C$1&gt;DATE(YEAR(TODAY()),MONTH(TODAY()),1),'⚙️ Budgets'!C23,MAX('⚙️ Budgets'!C23,Reel!C23)))=0,"",IF(C$1&lt;DATE(YEAR(TODAY()),MONTH(TODAY()),1),Reel!C23,IF(C$1&gt;DATE(YEAR(TODAY()),MONTH(TODAY()),1),'⚙️ Budgets'!C23,MAX('⚙️ Budgets'!C23,Reel!C23))))</f>
        <v/>
      </c>
      <c r="D23" s="55" t="str">
        <f>IF(IF(D$1&lt;DATE(YEAR(TODAY()),MONTH(TODAY()),1),Reel!D23,IF(D$1&gt;DATE(YEAR(TODAY()),MONTH(TODAY()),1),'⚙️ Budgets'!D23,MAX('⚙️ Budgets'!D23,Reel!D23)))=0,"",IF(D$1&lt;DATE(YEAR(TODAY()),MONTH(TODAY()),1),Reel!D23,IF(D$1&gt;DATE(YEAR(TODAY()),MONTH(TODAY()),1),'⚙️ Budgets'!D23,MAX('⚙️ Budgets'!D23,Reel!D23))))</f>
        <v/>
      </c>
      <c r="E23" s="55" t="str">
        <f>IF(IF(E$1&lt;DATE(YEAR(TODAY()),MONTH(TODAY()),1),Reel!E23,IF(E$1&gt;DATE(YEAR(TODAY()),MONTH(TODAY()),1),'⚙️ Budgets'!E23,MAX('⚙️ Budgets'!E23,Reel!E23)))=0,"",IF(E$1&lt;DATE(YEAR(TODAY()),MONTH(TODAY()),1),Reel!E23,IF(E$1&gt;DATE(YEAR(TODAY()),MONTH(TODAY()),1),'⚙️ Budgets'!E23,MAX('⚙️ Budgets'!E23,Reel!E23))))</f>
        <v/>
      </c>
      <c r="F23" s="55" t="str">
        <f>IF(IF(F$1&lt;DATE(YEAR(TODAY()),MONTH(TODAY()),1),Reel!F23,IF(F$1&gt;DATE(YEAR(TODAY()),MONTH(TODAY()),1),'⚙️ Budgets'!F23,MAX('⚙️ Budgets'!F23,Reel!F23)))=0,"",IF(F$1&lt;DATE(YEAR(TODAY()),MONTH(TODAY()),1),Reel!F23,IF(F$1&gt;DATE(YEAR(TODAY()),MONTH(TODAY()),1),'⚙️ Budgets'!F23,MAX('⚙️ Budgets'!F23,Reel!F23))))</f>
        <v/>
      </c>
      <c r="G23" s="55" t="str">
        <f>IF(IF(G$1&lt;DATE(YEAR(TODAY()),MONTH(TODAY()),1),Reel!G23,IF(G$1&gt;DATE(YEAR(TODAY()),MONTH(TODAY()),1),'⚙️ Budgets'!G23,MAX('⚙️ Budgets'!G23,Reel!G23)))=0,"",IF(G$1&lt;DATE(YEAR(TODAY()),MONTH(TODAY()),1),Reel!G23,IF(G$1&gt;DATE(YEAR(TODAY()),MONTH(TODAY()),1),'⚙️ Budgets'!G23,MAX('⚙️ Budgets'!G23,Reel!G23))))</f>
        <v/>
      </c>
      <c r="H23" s="55" t="str">
        <f>IF(IF(H$1&lt;DATE(YEAR(TODAY()),MONTH(TODAY()),1),Reel!H23,IF(H$1&gt;DATE(YEAR(TODAY()),MONTH(TODAY()),1),'⚙️ Budgets'!H23,MAX('⚙️ Budgets'!H23,Reel!H23)))=0,"",IF(H$1&lt;DATE(YEAR(TODAY()),MONTH(TODAY()),1),Reel!H23,IF(H$1&gt;DATE(YEAR(TODAY()),MONTH(TODAY()),1),'⚙️ Budgets'!H23,MAX('⚙️ Budgets'!H23,Reel!H23))))</f>
        <v/>
      </c>
      <c r="I23" s="55" t="str">
        <f>IF(IF(I$1&lt;DATE(YEAR(TODAY()),MONTH(TODAY()),1),Reel!I23,IF(I$1&gt;DATE(YEAR(TODAY()),MONTH(TODAY()),1),'⚙️ Budgets'!I23,MAX('⚙️ Budgets'!I23,Reel!I23)))=0,"",IF(I$1&lt;DATE(YEAR(TODAY()),MONTH(TODAY()),1),Reel!I23,IF(I$1&gt;DATE(YEAR(TODAY()),MONTH(TODAY()),1),'⚙️ Budgets'!I23,MAX('⚙️ Budgets'!I23,Reel!I23))))</f>
        <v/>
      </c>
      <c r="J23" s="55" t="str">
        <f>IF(IF(J$1&lt;DATE(YEAR(TODAY()),MONTH(TODAY()),1),Reel!J23,IF(J$1&gt;DATE(YEAR(TODAY()),MONTH(TODAY()),1),'⚙️ Budgets'!J23,MAX('⚙️ Budgets'!J23,Reel!J23)))=0,"",IF(J$1&lt;DATE(YEAR(TODAY()),MONTH(TODAY()),1),Reel!J23,IF(J$1&gt;DATE(YEAR(TODAY()),MONTH(TODAY()),1),'⚙️ Budgets'!J23,MAX('⚙️ Budgets'!J23,Reel!J23))))</f>
        <v/>
      </c>
      <c r="K23" s="55" t="str">
        <f>IF(IF(K$1&lt;DATE(YEAR(TODAY()),MONTH(TODAY()),1),Reel!K23,IF(K$1&gt;DATE(YEAR(TODAY()),MONTH(TODAY()),1),'⚙️ Budgets'!K23,MAX('⚙️ Budgets'!K23,Reel!K23)))=0,"",IF(K$1&lt;DATE(YEAR(TODAY()),MONTH(TODAY()),1),Reel!K23,IF(K$1&gt;DATE(YEAR(TODAY()),MONTH(TODAY()),1),'⚙️ Budgets'!K23,MAX('⚙️ Budgets'!K23,Reel!K23))))</f>
        <v/>
      </c>
      <c r="L23" s="55" t="str">
        <f>IF(IF(L$1&lt;DATE(YEAR(TODAY()),MONTH(TODAY()),1),Reel!L23,IF(L$1&gt;DATE(YEAR(TODAY()),MONTH(TODAY()),1),'⚙️ Budgets'!L23,MAX('⚙️ Budgets'!L23,Reel!L23)))=0,"",IF(L$1&lt;DATE(YEAR(TODAY()),MONTH(TODAY()),1),Reel!L23,IF(L$1&gt;DATE(YEAR(TODAY()),MONTH(TODAY()),1),'⚙️ Budgets'!L23,MAX('⚙️ Budgets'!L23,Reel!L23))))</f>
        <v/>
      </c>
      <c r="M23" s="55" t="str">
        <f>IF(IF(M$1&lt;DATE(YEAR(TODAY()),MONTH(TODAY()),1),Reel!M23,IF(M$1&gt;DATE(YEAR(TODAY()),MONTH(TODAY()),1),'⚙️ Budgets'!M23,MAX('⚙️ Budgets'!M23,Reel!M23)))=0,"",IF(M$1&lt;DATE(YEAR(TODAY()),MONTH(TODAY()),1),Reel!M23,IF(M$1&gt;DATE(YEAR(TODAY()),MONTH(TODAY()),1),'⚙️ Budgets'!M23,MAX('⚙️ Budgets'!M23,Reel!M23))))</f>
        <v/>
      </c>
      <c r="N23" s="36">
        <f t="shared" si="5"/>
        <v>0</v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ht="25.5" customHeight="1">
      <c r="A24" s="56" t="str">
        <f>'⚙️ Budgets'!A24</f>
        <v>Frais bancaires</v>
      </c>
      <c r="B24" s="55" t="str">
        <f>IF(IF(B$1&lt;DATE(YEAR(TODAY()),MONTH(TODAY()),1),Reel!B24,IF(B$1&gt;DATE(YEAR(TODAY()),MONTH(TODAY()),1),'⚙️ Budgets'!B24,MAX('⚙️ Budgets'!B24,Reel!B24)))=0,"",IF(B$1&lt;DATE(YEAR(TODAY()),MONTH(TODAY()),1),Reel!B24,IF(B$1&gt;DATE(YEAR(TODAY()),MONTH(TODAY()),1),'⚙️ Budgets'!B24,MAX('⚙️ Budgets'!B24,Reel!B24))))</f>
        <v/>
      </c>
      <c r="C24" s="55" t="str">
        <f>IF(IF(C$1&lt;DATE(YEAR(TODAY()),MONTH(TODAY()),1),Reel!C24,IF(C$1&gt;DATE(YEAR(TODAY()),MONTH(TODAY()),1),'⚙️ Budgets'!C24,MAX('⚙️ Budgets'!C24,Reel!C24)))=0,"",IF(C$1&lt;DATE(YEAR(TODAY()),MONTH(TODAY()),1),Reel!C24,IF(C$1&gt;DATE(YEAR(TODAY()),MONTH(TODAY()),1),'⚙️ Budgets'!C24,MAX('⚙️ Budgets'!C24,Reel!C24))))</f>
        <v/>
      </c>
      <c r="D24" s="55" t="str">
        <f>IF(IF(D$1&lt;DATE(YEAR(TODAY()),MONTH(TODAY()),1),Reel!D24,IF(D$1&gt;DATE(YEAR(TODAY()),MONTH(TODAY()),1),'⚙️ Budgets'!D24,MAX('⚙️ Budgets'!D24,Reel!D24)))=0,"",IF(D$1&lt;DATE(YEAR(TODAY()),MONTH(TODAY()),1),Reel!D24,IF(D$1&gt;DATE(YEAR(TODAY()),MONTH(TODAY()),1),'⚙️ Budgets'!D24,MAX('⚙️ Budgets'!D24,Reel!D24))))</f>
        <v/>
      </c>
      <c r="E24" s="55" t="str">
        <f>IF(IF(E$1&lt;DATE(YEAR(TODAY()),MONTH(TODAY()),1),Reel!E24,IF(E$1&gt;DATE(YEAR(TODAY()),MONTH(TODAY()),1),'⚙️ Budgets'!E24,MAX('⚙️ Budgets'!E24,Reel!E24)))=0,"",IF(E$1&lt;DATE(YEAR(TODAY()),MONTH(TODAY()),1),Reel!E24,IF(E$1&gt;DATE(YEAR(TODAY()),MONTH(TODAY()),1),'⚙️ Budgets'!E24,MAX('⚙️ Budgets'!E24,Reel!E24))))</f>
        <v/>
      </c>
      <c r="F24" s="55" t="str">
        <f>IF(IF(F$1&lt;DATE(YEAR(TODAY()),MONTH(TODAY()),1),Reel!F24,IF(F$1&gt;DATE(YEAR(TODAY()),MONTH(TODAY()),1),'⚙️ Budgets'!F24,MAX('⚙️ Budgets'!F24,Reel!F24)))=0,"",IF(F$1&lt;DATE(YEAR(TODAY()),MONTH(TODAY()),1),Reel!F24,IF(F$1&gt;DATE(YEAR(TODAY()),MONTH(TODAY()),1),'⚙️ Budgets'!F24,MAX('⚙️ Budgets'!F24,Reel!F24))))</f>
        <v/>
      </c>
      <c r="G24" s="55" t="str">
        <f>IF(IF(G$1&lt;DATE(YEAR(TODAY()),MONTH(TODAY()),1),Reel!G24,IF(G$1&gt;DATE(YEAR(TODAY()),MONTH(TODAY()),1),'⚙️ Budgets'!G24,MAX('⚙️ Budgets'!G24,Reel!G24)))=0,"",IF(G$1&lt;DATE(YEAR(TODAY()),MONTH(TODAY()),1),Reel!G24,IF(G$1&gt;DATE(YEAR(TODAY()),MONTH(TODAY()),1),'⚙️ Budgets'!G24,MAX('⚙️ Budgets'!G24,Reel!G24))))</f>
        <v/>
      </c>
      <c r="H24" s="55" t="str">
        <f>IF(IF(H$1&lt;DATE(YEAR(TODAY()),MONTH(TODAY()),1),Reel!H24,IF(H$1&gt;DATE(YEAR(TODAY()),MONTH(TODAY()),1),'⚙️ Budgets'!H24,MAX('⚙️ Budgets'!H24,Reel!H24)))=0,"",IF(H$1&lt;DATE(YEAR(TODAY()),MONTH(TODAY()),1),Reel!H24,IF(H$1&gt;DATE(YEAR(TODAY()),MONTH(TODAY()),1),'⚙️ Budgets'!H24,MAX('⚙️ Budgets'!H24,Reel!H24))))</f>
        <v/>
      </c>
      <c r="I24" s="55" t="str">
        <f>IF(IF(I$1&lt;DATE(YEAR(TODAY()),MONTH(TODAY()),1),Reel!I24,IF(I$1&gt;DATE(YEAR(TODAY()),MONTH(TODAY()),1),'⚙️ Budgets'!I24,MAX('⚙️ Budgets'!I24,Reel!I24)))=0,"",IF(I$1&lt;DATE(YEAR(TODAY()),MONTH(TODAY()),1),Reel!I24,IF(I$1&gt;DATE(YEAR(TODAY()),MONTH(TODAY()),1),'⚙️ Budgets'!I24,MAX('⚙️ Budgets'!I24,Reel!I24))))</f>
        <v/>
      </c>
      <c r="J24" s="55" t="str">
        <f>IF(IF(J$1&lt;DATE(YEAR(TODAY()),MONTH(TODAY()),1),Reel!J24,IF(J$1&gt;DATE(YEAR(TODAY()),MONTH(TODAY()),1),'⚙️ Budgets'!J24,MAX('⚙️ Budgets'!J24,Reel!J24)))=0,"",IF(J$1&lt;DATE(YEAR(TODAY()),MONTH(TODAY()),1),Reel!J24,IF(J$1&gt;DATE(YEAR(TODAY()),MONTH(TODAY()),1),'⚙️ Budgets'!J24,MAX('⚙️ Budgets'!J24,Reel!J24))))</f>
        <v/>
      </c>
      <c r="K24" s="55" t="str">
        <f>IF(IF(K$1&lt;DATE(YEAR(TODAY()),MONTH(TODAY()),1),Reel!K24,IF(K$1&gt;DATE(YEAR(TODAY()),MONTH(TODAY()),1),'⚙️ Budgets'!K24,MAX('⚙️ Budgets'!K24,Reel!K24)))=0,"",IF(K$1&lt;DATE(YEAR(TODAY()),MONTH(TODAY()),1),Reel!K24,IF(K$1&gt;DATE(YEAR(TODAY()),MONTH(TODAY()),1),'⚙️ Budgets'!K24,MAX('⚙️ Budgets'!K24,Reel!K24))))</f>
        <v/>
      </c>
      <c r="L24" s="55" t="str">
        <f>IF(IF(L$1&lt;DATE(YEAR(TODAY()),MONTH(TODAY()),1),Reel!L24,IF(L$1&gt;DATE(YEAR(TODAY()),MONTH(TODAY()),1),'⚙️ Budgets'!L24,MAX('⚙️ Budgets'!L24,Reel!L24)))=0,"",IF(L$1&lt;DATE(YEAR(TODAY()),MONTH(TODAY()),1),Reel!L24,IF(L$1&gt;DATE(YEAR(TODAY()),MONTH(TODAY()),1),'⚙️ Budgets'!L24,MAX('⚙️ Budgets'!L24,Reel!L24))))</f>
        <v/>
      </c>
      <c r="M24" s="55" t="str">
        <f>IF(IF(M$1&lt;DATE(YEAR(TODAY()),MONTH(TODAY()),1),Reel!M24,IF(M$1&gt;DATE(YEAR(TODAY()),MONTH(TODAY()),1),'⚙️ Budgets'!M24,MAX('⚙️ Budgets'!M24,Reel!M24)))=0,"",IF(M$1&lt;DATE(YEAR(TODAY()),MONTH(TODAY()),1),Reel!M24,IF(M$1&gt;DATE(YEAR(TODAY()),MONTH(TODAY()),1),'⚙️ Budgets'!M24,MAX('⚙️ Budgets'!M24,Reel!M24))))</f>
        <v/>
      </c>
      <c r="N24" s="36">
        <f t="shared" si="5"/>
        <v>0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ht="25.5" customHeight="1">
      <c r="A25" s="56" t="str">
        <f>'⚙️ Budgets'!A25</f>
        <v>Prêts bancaires</v>
      </c>
      <c r="B25" s="55" t="str">
        <f>IF(IF(B$1&lt;DATE(YEAR(TODAY()),MONTH(TODAY()),1),Reel!B25,IF(B$1&gt;DATE(YEAR(TODAY()),MONTH(TODAY()),1),'⚙️ Budgets'!B25,MAX('⚙️ Budgets'!B25,Reel!B25)))=0,"",IF(B$1&lt;DATE(YEAR(TODAY()),MONTH(TODAY()),1),Reel!B25,IF(B$1&gt;DATE(YEAR(TODAY()),MONTH(TODAY()),1),'⚙️ Budgets'!B25,MAX('⚙️ Budgets'!B25,Reel!B25))))</f>
        <v/>
      </c>
      <c r="C25" s="55" t="str">
        <f>IF(IF(C$1&lt;DATE(YEAR(TODAY()),MONTH(TODAY()),1),Reel!C25,IF(C$1&gt;DATE(YEAR(TODAY()),MONTH(TODAY()),1),'⚙️ Budgets'!C25,MAX('⚙️ Budgets'!C25,Reel!C25)))=0,"",IF(C$1&lt;DATE(YEAR(TODAY()),MONTH(TODAY()),1),Reel!C25,IF(C$1&gt;DATE(YEAR(TODAY()),MONTH(TODAY()),1),'⚙️ Budgets'!C25,MAX('⚙️ Budgets'!C25,Reel!C25))))</f>
        <v/>
      </c>
      <c r="D25" s="55" t="str">
        <f>IF(IF(D$1&lt;DATE(YEAR(TODAY()),MONTH(TODAY()),1),Reel!D25,IF(D$1&gt;DATE(YEAR(TODAY()),MONTH(TODAY()),1),'⚙️ Budgets'!D25,MAX('⚙️ Budgets'!D25,Reel!D25)))=0,"",IF(D$1&lt;DATE(YEAR(TODAY()),MONTH(TODAY()),1),Reel!D25,IF(D$1&gt;DATE(YEAR(TODAY()),MONTH(TODAY()),1),'⚙️ Budgets'!D25,MAX('⚙️ Budgets'!D25,Reel!D25))))</f>
        <v/>
      </c>
      <c r="E25" s="55" t="str">
        <f>IF(IF(E$1&lt;DATE(YEAR(TODAY()),MONTH(TODAY()),1),Reel!E25,IF(E$1&gt;DATE(YEAR(TODAY()),MONTH(TODAY()),1),'⚙️ Budgets'!E25,MAX('⚙️ Budgets'!E25,Reel!E25)))=0,"",IF(E$1&lt;DATE(YEAR(TODAY()),MONTH(TODAY()),1),Reel!E25,IF(E$1&gt;DATE(YEAR(TODAY()),MONTH(TODAY()),1),'⚙️ Budgets'!E25,MAX('⚙️ Budgets'!E25,Reel!E25))))</f>
        <v/>
      </c>
      <c r="F25" s="55" t="str">
        <f>IF(IF(F$1&lt;DATE(YEAR(TODAY()),MONTH(TODAY()),1),Reel!F25,IF(F$1&gt;DATE(YEAR(TODAY()),MONTH(TODAY()),1),'⚙️ Budgets'!F25,MAX('⚙️ Budgets'!F25,Reel!F25)))=0,"",IF(F$1&lt;DATE(YEAR(TODAY()),MONTH(TODAY()),1),Reel!F25,IF(F$1&gt;DATE(YEAR(TODAY()),MONTH(TODAY()),1),'⚙️ Budgets'!F25,MAX('⚙️ Budgets'!F25,Reel!F25))))</f>
        <v/>
      </c>
      <c r="G25" s="55" t="str">
        <f>IF(IF(G$1&lt;DATE(YEAR(TODAY()),MONTH(TODAY()),1),Reel!G25,IF(G$1&gt;DATE(YEAR(TODAY()),MONTH(TODAY()),1),'⚙️ Budgets'!G25,MAX('⚙️ Budgets'!G25,Reel!G25)))=0,"",IF(G$1&lt;DATE(YEAR(TODAY()),MONTH(TODAY()),1),Reel!G25,IF(G$1&gt;DATE(YEAR(TODAY()),MONTH(TODAY()),1),'⚙️ Budgets'!G25,MAX('⚙️ Budgets'!G25,Reel!G25))))</f>
        <v/>
      </c>
      <c r="H25" s="55" t="str">
        <f>IF(IF(H$1&lt;DATE(YEAR(TODAY()),MONTH(TODAY()),1),Reel!H25,IF(H$1&gt;DATE(YEAR(TODAY()),MONTH(TODAY()),1),'⚙️ Budgets'!H25,MAX('⚙️ Budgets'!H25,Reel!H25)))=0,"",IF(H$1&lt;DATE(YEAR(TODAY()),MONTH(TODAY()),1),Reel!H25,IF(H$1&gt;DATE(YEAR(TODAY()),MONTH(TODAY()),1),'⚙️ Budgets'!H25,MAX('⚙️ Budgets'!H25,Reel!H25))))</f>
        <v/>
      </c>
      <c r="I25" s="55" t="str">
        <f>IF(IF(I$1&lt;DATE(YEAR(TODAY()),MONTH(TODAY()),1),Reel!I25,IF(I$1&gt;DATE(YEAR(TODAY()),MONTH(TODAY()),1),'⚙️ Budgets'!I25,MAX('⚙️ Budgets'!I25,Reel!I25)))=0,"",IF(I$1&lt;DATE(YEAR(TODAY()),MONTH(TODAY()),1),Reel!I25,IF(I$1&gt;DATE(YEAR(TODAY()),MONTH(TODAY()),1),'⚙️ Budgets'!I25,MAX('⚙️ Budgets'!I25,Reel!I25))))</f>
        <v/>
      </c>
      <c r="J25" s="55" t="str">
        <f>IF(IF(J$1&lt;DATE(YEAR(TODAY()),MONTH(TODAY()),1),Reel!J25,IF(J$1&gt;DATE(YEAR(TODAY()),MONTH(TODAY()),1),'⚙️ Budgets'!J25,MAX('⚙️ Budgets'!J25,Reel!J25)))=0,"",IF(J$1&lt;DATE(YEAR(TODAY()),MONTH(TODAY()),1),Reel!J25,IF(J$1&gt;DATE(YEAR(TODAY()),MONTH(TODAY()),1),'⚙️ Budgets'!J25,MAX('⚙️ Budgets'!J25,Reel!J25))))</f>
        <v/>
      </c>
      <c r="K25" s="55" t="str">
        <f>IF(IF(K$1&lt;DATE(YEAR(TODAY()),MONTH(TODAY()),1),Reel!K25,IF(K$1&gt;DATE(YEAR(TODAY()),MONTH(TODAY()),1),'⚙️ Budgets'!K25,MAX('⚙️ Budgets'!K25,Reel!K25)))=0,"",IF(K$1&lt;DATE(YEAR(TODAY()),MONTH(TODAY()),1),Reel!K25,IF(K$1&gt;DATE(YEAR(TODAY()),MONTH(TODAY()),1),'⚙️ Budgets'!K25,MAX('⚙️ Budgets'!K25,Reel!K25))))</f>
        <v/>
      </c>
      <c r="L25" s="55" t="str">
        <f>IF(IF(L$1&lt;DATE(YEAR(TODAY()),MONTH(TODAY()),1),Reel!L25,IF(L$1&gt;DATE(YEAR(TODAY()),MONTH(TODAY()),1),'⚙️ Budgets'!L25,MAX('⚙️ Budgets'!L25,Reel!L25)))=0,"",IF(L$1&lt;DATE(YEAR(TODAY()),MONTH(TODAY()),1),Reel!L25,IF(L$1&gt;DATE(YEAR(TODAY()),MONTH(TODAY()),1),'⚙️ Budgets'!L25,MAX('⚙️ Budgets'!L25,Reel!L25))))</f>
        <v/>
      </c>
      <c r="M25" s="55" t="str">
        <f>IF(IF(M$1&lt;DATE(YEAR(TODAY()),MONTH(TODAY()),1),Reel!M25,IF(M$1&gt;DATE(YEAR(TODAY()),MONTH(TODAY()),1),'⚙️ Budgets'!M25,MAX('⚙️ Budgets'!M25,Reel!M25)))=0,"",IF(M$1&lt;DATE(YEAR(TODAY()),MONTH(TODAY()),1),Reel!M25,IF(M$1&gt;DATE(YEAR(TODAY()),MONTH(TODAY()),1),'⚙️ Budgets'!M25,MAX('⚙️ Budgets'!M25,Reel!M25))))</f>
        <v/>
      </c>
      <c r="N25" s="36">
        <f t="shared" si="5"/>
        <v>0</v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</row>
    <row r="26" ht="25.5" customHeight="1">
      <c r="A26" s="56" t="str">
        <f>'⚙️ Budgets'!A26</f>
        <v>Épargne &amp; provisions</v>
      </c>
      <c r="B26" s="55" t="str">
        <f>IF(IF(B$1&lt;DATE(YEAR(TODAY()),MONTH(TODAY()),1),Reel!B26,IF(B$1&gt;DATE(YEAR(TODAY()),MONTH(TODAY()),1),'⚙️ Budgets'!B26,MAX('⚙️ Budgets'!B26,Reel!B26)))=0,"",IF(B$1&lt;DATE(YEAR(TODAY()),MONTH(TODAY()),1),Reel!B26,IF(B$1&gt;DATE(YEAR(TODAY()),MONTH(TODAY()),1),'⚙️ Budgets'!B26,MAX('⚙️ Budgets'!B26,Reel!B26))))</f>
        <v/>
      </c>
      <c r="C26" s="55" t="str">
        <f>IF(IF(C$1&lt;DATE(YEAR(TODAY()),MONTH(TODAY()),1),Reel!C26,IF(C$1&gt;DATE(YEAR(TODAY()),MONTH(TODAY()),1),'⚙️ Budgets'!C26,MAX('⚙️ Budgets'!C26,Reel!C26)))=0,"",IF(C$1&lt;DATE(YEAR(TODAY()),MONTH(TODAY()),1),Reel!C26,IF(C$1&gt;DATE(YEAR(TODAY()),MONTH(TODAY()),1),'⚙️ Budgets'!C26,MAX('⚙️ Budgets'!C26,Reel!C26))))</f>
        <v/>
      </c>
      <c r="D26" s="55" t="str">
        <f>IF(IF(D$1&lt;DATE(YEAR(TODAY()),MONTH(TODAY()),1),Reel!D26,IF(D$1&gt;DATE(YEAR(TODAY()),MONTH(TODAY()),1),'⚙️ Budgets'!D26,MAX('⚙️ Budgets'!D26,Reel!D26)))=0,"",IF(D$1&lt;DATE(YEAR(TODAY()),MONTH(TODAY()),1),Reel!D26,IF(D$1&gt;DATE(YEAR(TODAY()),MONTH(TODAY()),1),'⚙️ Budgets'!D26,MAX('⚙️ Budgets'!D26,Reel!D26))))</f>
        <v/>
      </c>
      <c r="E26" s="55" t="str">
        <f>IF(IF(E$1&lt;DATE(YEAR(TODAY()),MONTH(TODAY()),1),Reel!E26,IF(E$1&gt;DATE(YEAR(TODAY()),MONTH(TODAY()),1),'⚙️ Budgets'!E26,MAX('⚙️ Budgets'!E26,Reel!E26)))=0,"",IF(E$1&lt;DATE(YEAR(TODAY()),MONTH(TODAY()),1),Reel!E26,IF(E$1&gt;DATE(YEAR(TODAY()),MONTH(TODAY()),1),'⚙️ Budgets'!E26,MAX('⚙️ Budgets'!E26,Reel!E26))))</f>
        <v/>
      </c>
      <c r="F26" s="55" t="str">
        <f>IF(IF(F$1&lt;DATE(YEAR(TODAY()),MONTH(TODAY()),1),Reel!F26,IF(F$1&gt;DATE(YEAR(TODAY()),MONTH(TODAY()),1),'⚙️ Budgets'!F26,MAX('⚙️ Budgets'!F26,Reel!F26)))=0,"",IF(F$1&lt;DATE(YEAR(TODAY()),MONTH(TODAY()),1),Reel!F26,IF(F$1&gt;DATE(YEAR(TODAY()),MONTH(TODAY()),1),'⚙️ Budgets'!F26,MAX('⚙️ Budgets'!F26,Reel!F26))))</f>
        <v/>
      </c>
      <c r="G26" s="55" t="str">
        <f>IF(IF(G$1&lt;DATE(YEAR(TODAY()),MONTH(TODAY()),1),Reel!G26,IF(G$1&gt;DATE(YEAR(TODAY()),MONTH(TODAY()),1),'⚙️ Budgets'!G26,MAX('⚙️ Budgets'!G26,Reel!G26)))=0,"",IF(G$1&lt;DATE(YEAR(TODAY()),MONTH(TODAY()),1),Reel!G26,IF(G$1&gt;DATE(YEAR(TODAY()),MONTH(TODAY()),1),'⚙️ Budgets'!G26,MAX('⚙️ Budgets'!G26,Reel!G26))))</f>
        <v/>
      </c>
      <c r="H26" s="55" t="str">
        <f>IF(IF(H$1&lt;DATE(YEAR(TODAY()),MONTH(TODAY()),1),Reel!H26,IF(H$1&gt;DATE(YEAR(TODAY()),MONTH(TODAY()),1),'⚙️ Budgets'!H26,MAX('⚙️ Budgets'!H26,Reel!H26)))=0,"",IF(H$1&lt;DATE(YEAR(TODAY()),MONTH(TODAY()),1),Reel!H26,IF(H$1&gt;DATE(YEAR(TODAY()),MONTH(TODAY()),1),'⚙️ Budgets'!H26,MAX('⚙️ Budgets'!H26,Reel!H26))))</f>
        <v/>
      </c>
      <c r="I26" s="55" t="str">
        <f>IF(IF(I$1&lt;DATE(YEAR(TODAY()),MONTH(TODAY()),1),Reel!I26,IF(I$1&gt;DATE(YEAR(TODAY()),MONTH(TODAY()),1),'⚙️ Budgets'!I26,MAX('⚙️ Budgets'!I26,Reel!I26)))=0,"",IF(I$1&lt;DATE(YEAR(TODAY()),MONTH(TODAY()),1),Reel!I26,IF(I$1&gt;DATE(YEAR(TODAY()),MONTH(TODAY()),1),'⚙️ Budgets'!I26,MAX('⚙️ Budgets'!I26,Reel!I26))))</f>
        <v/>
      </c>
      <c r="J26" s="55" t="str">
        <f>IF(IF(J$1&lt;DATE(YEAR(TODAY()),MONTH(TODAY()),1),Reel!J26,IF(J$1&gt;DATE(YEAR(TODAY()),MONTH(TODAY()),1),'⚙️ Budgets'!J26,MAX('⚙️ Budgets'!J26,Reel!J26)))=0,"",IF(J$1&lt;DATE(YEAR(TODAY()),MONTH(TODAY()),1),Reel!J26,IF(J$1&gt;DATE(YEAR(TODAY()),MONTH(TODAY()),1),'⚙️ Budgets'!J26,MAX('⚙️ Budgets'!J26,Reel!J26))))</f>
        <v/>
      </c>
      <c r="K26" s="55" t="str">
        <f>IF(IF(K$1&lt;DATE(YEAR(TODAY()),MONTH(TODAY()),1),Reel!K26,IF(K$1&gt;DATE(YEAR(TODAY()),MONTH(TODAY()),1),'⚙️ Budgets'!K26,MAX('⚙️ Budgets'!K26,Reel!K26)))=0,"",IF(K$1&lt;DATE(YEAR(TODAY()),MONTH(TODAY()),1),Reel!K26,IF(K$1&gt;DATE(YEAR(TODAY()),MONTH(TODAY()),1),'⚙️ Budgets'!K26,MAX('⚙️ Budgets'!K26,Reel!K26))))</f>
        <v/>
      </c>
      <c r="L26" s="55" t="str">
        <f>IF(IF(L$1&lt;DATE(YEAR(TODAY()),MONTH(TODAY()),1),Reel!L26,IF(L$1&gt;DATE(YEAR(TODAY()),MONTH(TODAY()),1),'⚙️ Budgets'!L26,MAX('⚙️ Budgets'!L26,Reel!L26)))=0,"",IF(L$1&lt;DATE(YEAR(TODAY()),MONTH(TODAY()),1),Reel!L26,IF(L$1&gt;DATE(YEAR(TODAY()),MONTH(TODAY()),1),'⚙️ Budgets'!L26,MAX('⚙️ Budgets'!L26,Reel!L26))))</f>
        <v/>
      </c>
      <c r="M26" s="55" t="str">
        <f>IF(IF(M$1&lt;DATE(YEAR(TODAY()),MONTH(TODAY()),1),Reel!M26,IF(M$1&gt;DATE(YEAR(TODAY()),MONTH(TODAY()),1),'⚙️ Budgets'!M26,MAX('⚙️ Budgets'!M26,Reel!M26)))=0,"",IF(M$1&lt;DATE(YEAR(TODAY()),MONTH(TODAY()),1),Reel!M26,IF(M$1&gt;DATE(YEAR(TODAY()),MONTH(TODAY()),1),'⚙️ Budgets'!M26,MAX('⚙️ Budgets'!M26,Reel!M26))))</f>
        <v/>
      </c>
      <c r="N26" s="36">
        <f t="shared" si="5"/>
        <v>0</v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</row>
    <row r="27" ht="25.5" customHeight="1">
      <c r="A27" s="56" t="str">
        <f>'⚙️ Budgets'!A27</f>
        <v/>
      </c>
      <c r="B27" s="55" t="str">
        <f>IF(IF(B$1&lt;DATE(YEAR(TODAY()),MONTH(TODAY()),1),Reel!B27,IF(B$1&gt;DATE(YEAR(TODAY()),MONTH(TODAY()),1),'⚙️ Budgets'!B27,MAX('⚙️ Budgets'!B27,Reel!B27)))=0,"",IF(B$1&lt;DATE(YEAR(TODAY()),MONTH(TODAY()),1),Reel!B27,IF(B$1&gt;DATE(YEAR(TODAY()),MONTH(TODAY()),1),'⚙️ Budgets'!B27,MAX('⚙️ Budgets'!B27,Reel!B27))))</f>
        <v/>
      </c>
      <c r="C27" s="55" t="str">
        <f>IF(IF(C$1&lt;DATE(YEAR(TODAY()),MONTH(TODAY()),1),Reel!C27,IF(C$1&gt;DATE(YEAR(TODAY()),MONTH(TODAY()),1),'⚙️ Budgets'!C27,MAX('⚙️ Budgets'!C27,Reel!C27)))=0,"",IF(C$1&lt;DATE(YEAR(TODAY()),MONTH(TODAY()),1),Reel!C27,IF(C$1&gt;DATE(YEAR(TODAY()),MONTH(TODAY()),1),'⚙️ Budgets'!C27,MAX('⚙️ Budgets'!C27,Reel!C27))))</f>
        <v/>
      </c>
      <c r="D27" s="55" t="str">
        <f>IF(IF(D$1&lt;DATE(YEAR(TODAY()),MONTH(TODAY()),1),Reel!D27,IF(D$1&gt;DATE(YEAR(TODAY()),MONTH(TODAY()),1),'⚙️ Budgets'!D27,MAX('⚙️ Budgets'!D27,Reel!D27)))=0,"",IF(D$1&lt;DATE(YEAR(TODAY()),MONTH(TODAY()),1),Reel!D27,IF(D$1&gt;DATE(YEAR(TODAY()),MONTH(TODAY()),1),'⚙️ Budgets'!D27,MAX('⚙️ Budgets'!D27,Reel!D27))))</f>
        <v/>
      </c>
      <c r="E27" s="55" t="str">
        <f>IF(IF(E$1&lt;DATE(YEAR(TODAY()),MONTH(TODAY()),1),Reel!E27,IF(E$1&gt;DATE(YEAR(TODAY()),MONTH(TODAY()),1),'⚙️ Budgets'!E27,MAX('⚙️ Budgets'!E27,Reel!E27)))=0,"",IF(E$1&lt;DATE(YEAR(TODAY()),MONTH(TODAY()),1),Reel!E27,IF(E$1&gt;DATE(YEAR(TODAY()),MONTH(TODAY()),1),'⚙️ Budgets'!E27,MAX('⚙️ Budgets'!E27,Reel!E27))))</f>
        <v/>
      </c>
      <c r="F27" s="55" t="str">
        <f>IF(IF(F$1&lt;DATE(YEAR(TODAY()),MONTH(TODAY()),1),Reel!F27,IF(F$1&gt;DATE(YEAR(TODAY()),MONTH(TODAY()),1),'⚙️ Budgets'!F27,MAX('⚙️ Budgets'!F27,Reel!F27)))=0,"",IF(F$1&lt;DATE(YEAR(TODAY()),MONTH(TODAY()),1),Reel!F27,IF(F$1&gt;DATE(YEAR(TODAY()),MONTH(TODAY()),1),'⚙️ Budgets'!F27,MAX('⚙️ Budgets'!F27,Reel!F27))))</f>
        <v/>
      </c>
      <c r="G27" s="55" t="str">
        <f>IF(IF(G$1&lt;DATE(YEAR(TODAY()),MONTH(TODAY()),1),Reel!G27,IF(G$1&gt;DATE(YEAR(TODAY()),MONTH(TODAY()),1),'⚙️ Budgets'!G27,MAX('⚙️ Budgets'!G27,Reel!G27)))=0,"",IF(G$1&lt;DATE(YEAR(TODAY()),MONTH(TODAY()),1),Reel!G27,IF(G$1&gt;DATE(YEAR(TODAY()),MONTH(TODAY()),1),'⚙️ Budgets'!G27,MAX('⚙️ Budgets'!G27,Reel!G27))))</f>
        <v/>
      </c>
      <c r="H27" s="55" t="str">
        <f>IF(IF(H$1&lt;DATE(YEAR(TODAY()),MONTH(TODAY()),1),Reel!H27,IF(H$1&gt;DATE(YEAR(TODAY()),MONTH(TODAY()),1),'⚙️ Budgets'!H27,MAX('⚙️ Budgets'!H27,Reel!H27)))=0,"",IF(H$1&lt;DATE(YEAR(TODAY()),MONTH(TODAY()),1),Reel!H27,IF(H$1&gt;DATE(YEAR(TODAY()),MONTH(TODAY()),1),'⚙️ Budgets'!H27,MAX('⚙️ Budgets'!H27,Reel!H27))))</f>
        <v/>
      </c>
      <c r="I27" s="55" t="str">
        <f>IF(IF(I$1&lt;DATE(YEAR(TODAY()),MONTH(TODAY()),1),Reel!I27,IF(I$1&gt;DATE(YEAR(TODAY()),MONTH(TODAY()),1),'⚙️ Budgets'!I27,MAX('⚙️ Budgets'!I27,Reel!I27)))=0,"",IF(I$1&lt;DATE(YEAR(TODAY()),MONTH(TODAY()),1),Reel!I27,IF(I$1&gt;DATE(YEAR(TODAY()),MONTH(TODAY()),1),'⚙️ Budgets'!I27,MAX('⚙️ Budgets'!I27,Reel!I27))))</f>
        <v/>
      </c>
      <c r="J27" s="55" t="str">
        <f>IF(IF(J$1&lt;DATE(YEAR(TODAY()),MONTH(TODAY()),1),Reel!J27,IF(J$1&gt;DATE(YEAR(TODAY()),MONTH(TODAY()),1),'⚙️ Budgets'!J27,MAX('⚙️ Budgets'!J27,Reel!J27)))=0,"",IF(J$1&lt;DATE(YEAR(TODAY()),MONTH(TODAY()),1),Reel!J27,IF(J$1&gt;DATE(YEAR(TODAY()),MONTH(TODAY()),1),'⚙️ Budgets'!J27,MAX('⚙️ Budgets'!J27,Reel!J27))))</f>
        <v/>
      </c>
      <c r="K27" s="55" t="str">
        <f>IF(IF(K$1&lt;DATE(YEAR(TODAY()),MONTH(TODAY()),1),Reel!K27,IF(K$1&gt;DATE(YEAR(TODAY()),MONTH(TODAY()),1),'⚙️ Budgets'!K27,MAX('⚙️ Budgets'!K27,Reel!K27)))=0,"",IF(K$1&lt;DATE(YEAR(TODAY()),MONTH(TODAY()),1),Reel!K27,IF(K$1&gt;DATE(YEAR(TODAY()),MONTH(TODAY()),1),'⚙️ Budgets'!K27,MAX('⚙️ Budgets'!K27,Reel!K27))))</f>
        <v/>
      </c>
      <c r="L27" s="55" t="str">
        <f>IF(IF(L$1&lt;DATE(YEAR(TODAY()),MONTH(TODAY()),1),Reel!L27,IF(L$1&gt;DATE(YEAR(TODAY()),MONTH(TODAY()),1),'⚙️ Budgets'!L27,MAX('⚙️ Budgets'!L27,Reel!L27)))=0,"",IF(L$1&lt;DATE(YEAR(TODAY()),MONTH(TODAY()),1),Reel!L27,IF(L$1&gt;DATE(YEAR(TODAY()),MONTH(TODAY()),1),'⚙️ Budgets'!L27,MAX('⚙️ Budgets'!L27,Reel!L27))))</f>
        <v/>
      </c>
      <c r="M27" s="55" t="str">
        <f>IF(IF(M$1&lt;DATE(YEAR(TODAY()),MONTH(TODAY()),1),Reel!M27,IF(M$1&gt;DATE(YEAR(TODAY()),MONTH(TODAY()),1),'⚙️ Budgets'!M27,MAX('⚙️ Budgets'!M27,Reel!M27)))=0,"",IF(M$1&lt;DATE(YEAR(TODAY()),MONTH(TODAY()),1),Reel!M27,IF(M$1&gt;DATE(YEAR(TODAY()),MONTH(TODAY()),1),'⚙️ Budgets'!M27,MAX('⚙️ Budgets'!M27,Reel!M27))))</f>
        <v/>
      </c>
      <c r="N27" s="36">
        <f t="shared" si="5"/>
        <v>0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</row>
    <row r="28" ht="25.5" customHeight="1">
      <c r="A28" s="56" t="str">
        <f>'⚙️ Budgets'!A28</f>
        <v/>
      </c>
      <c r="B28" s="55" t="str">
        <f>IF(IF(B$1&lt;DATE(YEAR(TODAY()),MONTH(TODAY()),1),Reel!B28,IF(B$1&gt;DATE(YEAR(TODAY()),MONTH(TODAY()),1),'⚙️ Budgets'!B28,MAX('⚙️ Budgets'!B28,Reel!B28)))=0,"",IF(B$1&lt;DATE(YEAR(TODAY()),MONTH(TODAY()),1),Reel!B28,IF(B$1&gt;DATE(YEAR(TODAY()),MONTH(TODAY()),1),'⚙️ Budgets'!B28,MAX('⚙️ Budgets'!B28,Reel!B28))))</f>
        <v/>
      </c>
      <c r="C28" s="55" t="str">
        <f>IF(IF(C$1&lt;DATE(YEAR(TODAY()),MONTH(TODAY()),1),Reel!C28,IF(C$1&gt;DATE(YEAR(TODAY()),MONTH(TODAY()),1),'⚙️ Budgets'!C28,MAX('⚙️ Budgets'!C28,Reel!C28)))=0,"",IF(C$1&lt;DATE(YEAR(TODAY()),MONTH(TODAY()),1),Reel!C28,IF(C$1&gt;DATE(YEAR(TODAY()),MONTH(TODAY()),1),'⚙️ Budgets'!C28,MAX('⚙️ Budgets'!C28,Reel!C28))))</f>
        <v/>
      </c>
      <c r="D28" s="55" t="str">
        <f>IF(IF(D$1&lt;DATE(YEAR(TODAY()),MONTH(TODAY()),1),Reel!D28,IF(D$1&gt;DATE(YEAR(TODAY()),MONTH(TODAY()),1),'⚙️ Budgets'!D28,MAX('⚙️ Budgets'!D28,Reel!D28)))=0,"",IF(D$1&lt;DATE(YEAR(TODAY()),MONTH(TODAY()),1),Reel!D28,IF(D$1&gt;DATE(YEAR(TODAY()),MONTH(TODAY()),1),'⚙️ Budgets'!D28,MAX('⚙️ Budgets'!D28,Reel!D28))))</f>
        <v/>
      </c>
      <c r="E28" s="55" t="str">
        <f>IF(IF(E$1&lt;DATE(YEAR(TODAY()),MONTH(TODAY()),1),Reel!E28,IF(E$1&gt;DATE(YEAR(TODAY()),MONTH(TODAY()),1),'⚙️ Budgets'!E28,MAX('⚙️ Budgets'!E28,Reel!E28)))=0,"",IF(E$1&lt;DATE(YEAR(TODAY()),MONTH(TODAY()),1),Reel!E28,IF(E$1&gt;DATE(YEAR(TODAY()),MONTH(TODAY()),1),'⚙️ Budgets'!E28,MAX('⚙️ Budgets'!E28,Reel!E28))))</f>
        <v/>
      </c>
      <c r="F28" s="55" t="str">
        <f>IF(IF(F$1&lt;DATE(YEAR(TODAY()),MONTH(TODAY()),1),Reel!F28,IF(F$1&gt;DATE(YEAR(TODAY()),MONTH(TODAY()),1),'⚙️ Budgets'!F28,MAX('⚙️ Budgets'!F28,Reel!F28)))=0,"",IF(F$1&lt;DATE(YEAR(TODAY()),MONTH(TODAY()),1),Reel!F28,IF(F$1&gt;DATE(YEAR(TODAY()),MONTH(TODAY()),1),'⚙️ Budgets'!F28,MAX('⚙️ Budgets'!F28,Reel!F28))))</f>
        <v/>
      </c>
      <c r="G28" s="55" t="str">
        <f>IF(IF(G$1&lt;DATE(YEAR(TODAY()),MONTH(TODAY()),1),Reel!G28,IF(G$1&gt;DATE(YEAR(TODAY()),MONTH(TODAY()),1),'⚙️ Budgets'!G28,MAX('⚙️ Budgets'!G28,Reel!G28)))=0,"",IF(G$1&lt;DATE(YEAR(TODAY()),MONTH(TODAY()),1),Reel!G28,IF(G$1&gt;DATE(YEAR(TODAY()),MONTH(TODAY()),1),'⚙️ Budgets'!G28,MAX('⚙️ Budgets'!G28,Reel!G28))))</f>
        <v/>
      </c>
      <c r="H28" s="55" t="str">
        <f>IF(IF(H$1&lt;DATE(YEAR(TODAY()),MONTH(TODAY()),1),Reel!H28,IF(H$1&gt;DATE(YEAR(TODAY()),MONTH(TODAY()),1),'⚙️ Budgets'!H28,MAX('⚙️ Budgets'!H28,Reel!H28)))=0,"",IF(H$1&lt;DATE(YEAR(TODAY()),MONTH(TODAY()),1),Reel!H28,IF(H$1&gt;DATE(YEAR(TODAY()),MONTH(TODAY()),1),'⚙️ Budgets'!H28,MAX('⚙️ Budgets'!H28,Reel!H28))))</f>
        <v/>
      </c>
      <c r="I28" s="55" t="str">
        <f>IF(IF(I$1&lt;DATE(YEAR(TODAY()),MONTH(TODAY()),1),Reel!I28,IF(I$1&gt;DATE(YEAR(TODAY()),MONTH(TODAY()),1),'⚙️ Budgets'!I28,MAX('⚙️ Budgets'!I28,Reel!I28)))=0,"",IF(I$1&lt;DATE(YEAR(TODAY()),MONTH(TODAY()),1),Reel!I28,IF(I$1&gt;DATE(YEAR(TODAY()),MONTH(TODAY()),1),'⚙️ Budgets'!I28,MAX('⚙️ Budgets'!I28,Reel!I28))))</f>
        <v/>
      </c>
      <c r="J28" s="55" t="str">
        <f>IF(IF(J$1&lt;DATE(YEAR(TODAY()),MONTH(TODAY()),1),Reel!J28,IF(J$1&gt;DATE(YEAR(TODAY()),MONTH(TODAY()),1),'⚙️ Budgets'!J28,MAX('⚙️ Budgets'!J28,Reel!J28)))=0,"",IF(J$1&lt;DATE(YEAR(TODAY()),MONTH(TODAY()),1),Reel!J28,IF(J$1&gt;DATE(YEAR(TODAY()),MONTH(TODAY()),1),'⚙️ Budgets'!J28,MAX('⚙️ Budgets'!J28,Reel!J28))))</f>
        <v/>
      </c>
      <c r="K28" s="55" t="str">
        <f>IF(IF(K$1&lt;DATE(YEAR(TODAY()),MONTH(TODAY()),1),Reel!K28,IF(K$1&gt;DATE(YEAR(TODAY()),MONTH(TODAY()),1),'⚙️ Budgets'!K28,MAX('⚙️ Budgets'!K28,Reel!K28)))=0,"",IF(K$1&lt;DATE(YEAR(TODAY()),MONTH(TODAY()),1),Reel!K28,IF(K$1&gt;DATE(YEAR(TODAY()),MONTH(TODAY()),1),'⚙️ Budgets'!K28,MAX('⚙️ Budgets'!K28,Reel!K28))))</f>
        <v/>
      </c>
      <c r="L28" s="55" t="str">
        <f>IF(IF(L$1&lt;DATE(YEAR(TODAY()),MONTH(TODAY()),1),Reel!L28,IF(L$1&gt;DATE(YEAR(TODAY()),MONTH(TODAY()),1),'⚙️ Budgets'!L28,MAX('⚙️ Budgets'!L28,Reel!L28)))=0,"",IF(L$1&lt;DATE(YEAR(TODAY()),MONTH(TODAY()),1),Reel!L28,IF(L$1&gt;DATE(YEAR(TODAY()),MONTH(TODAY()),1),'⚙️ Budgets'!L28,MAX('⚙️ Budgets'!L28,Reel!L28))))</f>
        <v/>
      </c>
      <c r="M28" s="55" t="str">
        <f>IF(IF(M$1&lt;DATE(YEAR(TODAY()),MONTH(TODAY()),1),Reel!M28,IF(M$1&gt;DATE(YEAR(TODAY()),MONTH(TODAY()),1),'⚙️ Budgets'!M28,MAX('⚙️ Budgets'!M28,Reel!M28)))=0,"",IF(M$1&lt;DATE(YEAR(TODAY()),MONTH(TODAY()),1),Reel!M28,IF(M$1&gt;DATE(YEAR(TODAY()),MONTH(TODAY()),1),'⚙️ Budgets'!M28,MAX('⚙️ Budgets'!M28,Reel!M28))))</f>
        <v/>
      </c>
      <c r="N28" s="36">
        <f t="shared" si="5"/>
        <v>0</v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</row>
    <row r="29" ht="25.5" customHeight="1">
      <c r="A29" s="56" t="str">
        <f>'⚙️ Budgets'!A29</f>
        <v/>
      </c>
      <c r="B29" s="55" t="str">
        <f>IF(IF(B$1&lt;DATE(YEAR(TODAY()),MONTH(TODAY()),1),Reel!B29,IF(B$1&gt;DATE(YEAR(TODAY()),MONTH(TODAY()),1),'⚙️ Budgets'!B29,MAX('⚙️ Budgets'!B29,Reel!B29)))=0,"",IF(B$1&lt;DATE(YEAR(TODAY()),MONTH(TODAY()),1),Reel!B29,IF(B$1&gt;DATE(YEAR(TODAY()),MONTH(TODAY()),1),'⚙️ Budgets'!B29,MAX('⚙️ Budgets'!B29,Reel!B29))))</f>
        <v/>
      </c>
      <c r="C29" s="55" t="str">
        <f>IF(IF(C$1&lt;DATE(YEAR(TODAY()),MONTH(TODAY()),1),Reel!C29,IF(C$1&gt;DATE(YEAR(TODAY()),MONTH(TODAY()),1),'⚙️ Budgets'!C29,MAX('⚙️ Budgets'!C29,Reel!C29)))=0,"",IF(C$1&lt;DATE(YEAR(TODAY()),MONTH(TODAY()),1),Reel!C29,IF(C$1&gt;DATE(YEAR(TODAY()),MONTH(TODAY()),1),'⚙️ Budgets'!C29,MAX('⚙️ Budgets'!C29,Reel!C29))))</f>
        <v/>
      </c>
      <c r="D29" s="55" t="str">
        <f>IF(IF(D$1&lt;DATE(YEAR(TODAY()),MONTH(TODAY()),1),Reel!D29,IF(D$1&gt;DATE(YEAR(TODAY()),MONTH(TODAY()),1),'⚙️ Budgets'!D29,MAX('⚙️ Budgets'!D29,Reel!D29)))=0,"",IF(D$1&lt;DATE(YEAR(TODAY()),MONTH(TODAY()),1),Reel!D29,IF(D$1&gt;DATE(YEAR(TODAY()),MONTH(TODAY()),1),'⚙️ Budgets'!D29,MAX('⚙️ Budgets'!D29,Reel!D29))))</f>
        <v/>
      </c>
      <c r="E29" s="55" t="str">
        <f>IF(IF(E$1&lt;DATE(YEAR(TODAY()),MONTH(TODAY()),1),Reel!E29,IF(E$1&gt;DATE(YEAR(TODAY()),MONTH(TODAY()),1),'⚙️ Budgets'!E29,MAX('⚙️ Budgets'!E29,Reel!E29)))=0,"",IF(E$1&lt;DATE(YEAR(TODAY()),MONTH(TODAY()),1),Reel!E29,IF(E$1&gt;DATE(YEAR(TODAY()),MONTH(TODAY()),1),'⚙️ Budgets'!E29,MAX('⚙️ Budgets'!E29,Reel!E29))))</f>
        <v/>
      </c>
      <c r="F29" s="55" t="str">
        <f>IF(IF(F$1&lt;DATE(YEAR(TODAY()),MONTH(TODAY()),1),Reel!F29,IF(F$1&gt;DATE(YEAR(TODAY()),MONTH(TODAY()),1),'⚙️ Budgets'!F29,MAX('⚙️ Budgets'!F29,Reel!F29)))=0,"",IF(F$1&lt;DATE(YEAR(TODAY()),MONTH(TODAY()),1),Reel!F29,IF(F$1&gt;DATE(YEAR(TODAY()),MONTH(TODAY()),1),'⚙️ Budgets'!F29,MAX('⚙️ Budgets'!F29,Reel!F29))))</f>
        <v/>
      </c>
      <c r="G29" s="55" t="str">
        <f>IF(IF(G$1&lt;DATE(YEAR(TODAY()),MONTH(TODAY()),1),Reel!G29,IF(G$1&gt;DATE(YEAR(TODAY()),MONTH(TODAY()),1),'⚙️ Budgets'!G29,MAX('⚙️ Budgets'!G29,Reel!G29)))=0,"",IF(G$1&lt;DATE(YEAR(TODAY()),MONTH(TODAY()),1),Reel!G29,IF(G$1&gt;DATE(YEAR(TODAY()),MONTH(TODAY()),1),'⚙️ Budgets'!G29,MAX('⚙️ Budgets'!G29,Reel!G29))))</f>
        <v/>
      </c>
      <c r="H29" s="55" t="str">
        <f>IF(IF(H$1&lt;DATE(YEAR(TODAY()),MONTH(TODAY()),1),Reel!H29,IF(H$1&gt;DATE(YEAR(TODAY()),MONTH(TODAY()),1),'⚙️ Budgets'!H29,MAX('⚙️ Budgets'!H29,Reel!H29)))=0,"",IF(H$1&lt;DATE(YEAR(TODAY()),MONTH(TODAY()),1),Reel!H29,IF(H$1&gt;DATE(YEAR(TODAY()),MONTH(TODAY()),1),'⚙️ Budgets'!H29,MAX('⚙️ Budgets'!H29,Reel!H29))))</f>
        <v/>
      </c>
      <c r="I29" s="55" t="str">
        <f>IF(IF(I$1&lt;DATE(YEAR(TODAY()),MONTH(TODAY()),1),Reel!I29,IF(I$1&gt;DATE(YEAR(TODAY()),MONTH(TODAY()),1),'⚙️ Budgets'!I29,MAX('⚙️ Budgets'!I29,Reel!I29)))=0,"",IF(I$1&lt;DATE(YEAR(TODAY()),MONTH(TODAY()),1),Reel!I29,IF(I$1&gt;DATE(YEAR(TODAY()),MONTH(TODAY()),1),'⚙️ Budgets'!I29,MAX('⚙️ Budgets'!I29,Reel!I29))))</f>
        <v/>
      </c>
      <c r="J29" s="55" t="str">
        <f>IF(IF(J$1&lt;DATE(YEAR(TODAY()),MONTH(TODAY()),1),Reel!J29,IF(J$1&gt;DATE(YEAR(TODAY()),MONTH(TODAY()),1),'⚙️ Budgets'!J29,MAX('⚙️ Budgets'!J29,Reel!J29)))=0,"",IF(J$1&lt;DATE(YEAR(TODAY()),MONTH(TODAY()),1),Reel!J29,IF(J$1&gt;DATE(YEAR(TODAY()),MONTH(TODAY()),1),'⚙️ Budgets'!J29,MAX('⚙️ Budgets'!J29,Reel!J29))))</f>
        <v/>
      </c>
      <c r="K29" s="55" t="str">
        <f>IF(IF(K$1&lt;DATE(YEAR(TODAY()),MONTH(TODAY()),1),Reel!K29,IF(K$1&gt;DATE(YEAR(TODAY()),MONTH(TODAY()),1),'⚙️ Budgets'!K29,MAX('⚙️ Budgets'!K29,Reel!K29)))=0,"",IF(K$1&lt;DATE(YEAR(TODAY()),MONTH(TODAY()),1),Reel!K29,IF(K$1&gt;DATE(YEAR(TODAY()),MONTH(TODAY()),1),'⚙️ Budgets'!K29,MAX('⚙️ Budgets'!K29,Reel!K29))))</f>
        <v/>
      </c>
      <c r="L29" s="55" t="str">
        <f>IF(IF(L$1&lt;DATE(YEAR(TODAY()),MONTH(TODAY()),1),Reel!L29,IF(L$1&gt;DATE(YEAR(TODAY()),MONTH(TODAY()),1),'⚙️ Budgets'!L29,MAX('⚙️ Budgets'!L29,Reel!L29)))=0,"",IF(L$1&lt;DATE(YEAR(TODAY()),MONTH(TODAY()),1),Reel!L29,IF(L$1&gt;DATE(YEAR(TODAY()),MONTH(TODAY()),1),'⚙️ Budgets'!L29,MAX('⚙️ Budgets'!L29,Reel!L29))))</f>
        <v/>
      </c>
      <c r="M29" s="55" t="str">
        <f>IF(IF(M$1&lt;DATE(YEAR(TODAY()),MONTH(TODAY()),1),Reel!M29,IF(M$1&gt;DATE(YEAR(TODAY()),MONTH(TODAY()),1),'⚙️ Budgets'!M29,MAX('⚙️ Budgets'!M29,Reel!M29)))=0,"",IF(M$1&lt;DATE(YEAR(TODAY()),MONTH(TODAY()),1),Reel!M29,IF(M$1&gt;DATE(YEAR(TODAY()),MONTH(TODAY()),1),'⚙️ Budgets'!M29,MAX('⚙️ Budgets'!M29,Reel!M29))))</f>
        <v/>
      </c>
      <c r="N29" s="36">
        <f t="shared" si="5"/>
        <v>0</v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ht="25.5" customHeight="1">
      <c r="A30" s="56" t="str">
        <f>'⚙️ Budgets'!A30</f>
        <v/>
      </c>
      <c r="B30" s="55" t="str">
        <f>IF(IF(B$1&lt;DATE(YEAR(TODAY()),MONTH(TODAY()),1),Reel!B30,IF(B$1&gt;DATE(YEAR(TODAY()),MONTH(TODAY()),1),'⚙️ Budgets'!B30,MAX('⚙️ Budgets'!B30,Reel!B30)))=0,"",IF(B$1&lt;DATE(YEAR(TODAY()),MONTH(TODAY()),1),Reel!B30,IF(B$1&gt;DATE(YEAR(TODAY()),MONTH(TODAY()),1),'⚙️ Budgets'!B30,MAX('⚙️ Budgets'!B30,Reel!B30))))</f>
        <v/>
      </c>
      <c r="C30" s="55" t="str">
        <f>IF(IF(C$1&lt;DATE(YEAR(TODAY()),MONTH(TODAY()),1),Reel!C30,IF(C$1&gt;DATE(YEAR(TODAY()),MONTH(TODAY()),1),'⚙️ Budgets'!C30,MAX('⚙️ Budgets'!C30,Reel!C30)))=0,"",IF(C$1&lt;DATE(YEAR(TODAY()),MONTH(TODAY()),1),Reel!C30,IF(C$1&gt;DATE(YEAR(TODAY()),MONTH(TODAY()),1),'⚙️ Budgets'!C30,MAX('⚙️ Budgets'!C30,Reel!C30))))</f>
        <v/>
      </c>
      <c r="D30" s="55" t="str">
        <f>IF(IF(D$1&lt;DATE(YEAR(TODAY()),MONTH(TODAY()),1),Reel!D30,IF(D$1&gt;DATE(YEAR(TODAY()),MONTH(TODAY()),1),'⚙️ Budgets'!D30,MAX('⚙️ Budgets'!D30,Reel!D30)))=0,"",IF(D$1&lt;DATE(YEAR(TODAY()),MONTH(TODAY()),1),Reel!D30,IF(D$1&gt;DATE(YEAR(TODAY()),MONTH(TODAY()),1),'⚙️ Budgets'!D30,MAX('⚙️ Budgets'!D30,Reel!D30))))</f>
        <v/>
      </c>
      <c r="E30" s="55" t="str">
        <f>IF(IF(E$1&lt;DATE(YEAR(TODAY()),MONTH(TODAY()),1),Reel!E30,IF(E$1&gt;DATE(YEAR(TODAY()),MONTH(TODAY()),1),'⚙️ Budgets'!E30,MAX('⚙️ Budgets'!E30,Reel!E30)))=0,"",IF(E$1&lt;DATE(YEAR(TODAY()),MONTH(TODAY()),1),Reel!E30,IF(E$1&gt;DATE(YEAR(TODAY()),MONTH(TODAY()),1),'⚙️ Budgets'!E30,MAX('⚙️ Budgets'!E30,Reel!E30))))</f>
        <v/>
      </c>
      <c r="F30" s="55" t="str">
        <f>IF(IF(F$1&lt;DATE(YEAR(TODAY()),MONTH(TODAY()),1),Reel!F30,IF(F$1&gt;DATE(YEAR(TODAY()),MONTH(TODAY()),1),'⚙️ Budgets'!F30,MAX('⚙️ Budgets'!F30,Reel!F30)))=0,"",IF(F$1&lt;DATE(YEAR(TODAY()),MONTH(TODAY()),1),Reel!F30,IF(F$1&gt;DATE(YEAR(TODAY()),MONTH(TODAY()),1),'⚙️ Budgets'!F30,MAX('⚙️ Budgets'!F30,Reel!F30))))</f>
        <v/>
      </c>
      <c r="G30" s="55" t="str">
        <f>IF(IF(G$1&lt;DATE(YEAR(TODAY()),MONTH(TODAY()),1),Reel!G30,IF(G$1&gt;DATE(YEAR(TODAY()),MONTH(TODAY()),1),'⚙️ Budgets'!G30,MAX('⚙️ Budgets'!G30,Reel!G30)))=0,"",IF(G$1&lt;DATE(YEAR(TODAY()),MONTH(TODAY()),1),Reel!G30,IF(G$1&gt;DATE(YEAR(TODAY()),MONTH(TODAY()),1),'⚙️ Budgets'!G30,MAX('⚙️ Budgets'!G30,Reel!G30))))</f>
        <v/>
      </c>
      <c r="H30" s="55" t="str">
        <f>IF(IF(H$1&lt;DATE(YEAR(TODAY()),MONTH(TODAY()),1),Reel!H30,IF(H$1&gt;DATE(YEAR(TODAY()),MONTH(TODAY()),1),'⚙️ Budgets'!H30,MAX('⚙️ Budgets'!H30,Reel!H30)))=0,"",IF(H$1&lt;DATE(YEAR(TODAY()),MONTH(TODAY()),1),Reel!H30,IF(H$1&gt;DATE(YEAR(TODAY()),MONTH(TODAY()),1),'⚙️ Budgets'!H30,MAX('⚙️ Budgets'!H30,Reel!H30))))</f>
        <v/>
      </c>
      <c r="I30" s="55" t="str">
        <f>IF(IF(I$1&lt;DATE(YEAR(TODAY()),MONTH(TODAY()),1),Reel!I30,IF(I$1&gt;DATE(YEAR(TODAY()),MONTH(TODAY()),1),'⚙️ Budgets'!I30,MAX('⚙️ Budgets'!I30,Reel!I30)))=0,"",IF(I$1&lt;DATE(YEAR(TODAY()),MONTH(TODAY()),1),Reel!I30,IF(I$1&gt;DATE(YEAR(TODAY()),MONTH(TODAY()),1),'⚙️ Budgets'!I30,MAX('⚙️ Budgets'!I30,Reel!I30))))</f>
        <v/>
      </c>
      <c r="J30" s="55" t="str">
        <f>IF(IF(J$1&lt;DATE(YEAR(TODAY()),MONTH(TODAY()),1),Reel!J30,IF(J$1&gt;DATE(YEAR(TODAY()),MONTH(TODAY()),1),'⚙️ Budgets'!J30,MAX('⚙️ Budgets'!J30,Reel!J30)))=0,"",IF(J$1&lt;DATE(YEAR(TODAY()),MONTH(TODAY()),1),Reel!J30,IF(J$1&gt;DATE(YEAR(TODAY()),MONTH(TODAY()),1),'⚙️ Budgets'!J30,MAX('⚙️ Budgets'!J30,Reel!J30))))</f>
        <v/>
      </c>
      <c r="K30" s="55" t="str">
        <f>IF(IF(K$1&lt;DATE(YEAR(TODAY()),MONTH(TODAY()),1),Reel!K30,IF(K$1&gt;DATE(YEAR(TODAY()),MONTH(TODAY()),1),'⚙️ Budgets'!K30,MAX('⚙️ Budgets'!K30,Reel!K30)))=0,"",IF(K$1&lt;DATE(YEAR(TODAY()),MONTH(TODAY()),1),Reel!K30,IF(K$1&gt;DATE(YEAR(TODAY()),MONTH(TODAY()),1),'⚙️ Budgets'!K30,MAX('⚙️ Budgets'!K30,Reel!K30))))</f>
        <v/>
      </c>
      <c r="L30" s="55" t="str">
        <f>IF(IF(L$1&lt;DATE(YEAR(TODAY()),MONTH(TODAY()),1),Reel!L30,IF(L$1&gt;DATE(YEAR(TODAY()),MONTH(TODAY()),1),'⚙️ Budgets'!L30,MAX('⚙️ Budgets'!L30,Reel!L30)))=0,"",IF(L$1&lt;DATE(YEAR(TODAY()),MONTH(TODAY()),1),Reel!L30,IF(L$1&gt;DATE(YEAR(TODAY()),MONTH(TODAY()),1),'⚙️ Budgets'!L30,MAX('⚙️ Budgets'!L30,Reel!L30))))</f>
        <v/>
      </c>
      <c r="M30" s="55" t="str">
        <f>IF(IF(M$1&lt;DATE(YEAR(TODAY()),MONTH(TODAY()),1),Reel!M30,IF(M$1&gt;DATE(YEAR(TODAY()),MONTH(TODAY()),1),'⚙️ Budgets'!M30,MAX('⚙️ Budgets'!M30,Reel!M30)))=0,"",IF(M$1&lt;DATE(YEAR(TODAY()),MONTH(TODAY()),1),Reel!M30,IF(M$1&gt;DATE(YEAR(TODAY()),MONTH(TODAY()),1),'⚙️ Budgets'!M30,MAX('⚙️ Budgets'!M30,Reel!M30))))</f>
        <v/>
      </c>
      <c r="N30" s="36">
        <f t="shared" si="5"/>
        <v>0</v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ht="25.5" customHeight="1">
      <c r="A31" s="56" t="str">
        <f>'⚙️ Budgets'!A31</f>
        <v/>
      </c>
      <c r="B31" s="55" t="str">
        <f>IF(IF(B$1&lt;DATE(YEAR(TODAY()),MONTH(TODAY()),1),Reel!B31,IF(B$1&gt;DATE(YEAR(TODAY()),MONTH(TODAY()),1),'⚙️ Budgets'!B31,MAX('⚙️ Budgets'!B31,Reel!B31)))=0,"",IF(B$1&lt;DATE(YEAR(TODAY()),MONTH(TODAY()),1),Reel!B31,IF(B$1&gt;DATE(YEAR(TODAY()),MONTH(TODAY()),1),'⚙️ Budgets'!B31,MAX('⚙️ Budgets'!B31,Reel!B31))))</f>
        <v/>
      </c>
      <c r="C31" s="55" t="str">
        <f>IF(IF(C$1&lt;DATE(YEAR(TODAY()),MONTH(TODAY()),1),Reel!C31,IF(C$1&gt;DATE(YEAR(TODAY()),MONTH(TODAY()),1),'⚙️ Budgets'!C31,MAX('⚙️ Budgets'!C31,Reel!C31)))=0,"",IF(C$1&lt;DATE(YEAR(TODAY()),MONTH(TODAY()),1),Reel!C31,IF(C$1&gt;DATE(YEAR(TODAY()),MONTH(TODAY()),1),'⚙️ Budgets'!C31,MAX('⚙️ Budgets'!C31,Reel!C31))))</f>
        <v/>
      </c>
      <c r="D31" s="55" t="str">
        <f>IF(IF(D$1&lt;DATE(YEAR(TODAY()),MONTH(TODAY()),1),Reel!D31,IF(D$1&gt;DATE(YEAR(TODAY()),MONTH(TODAY()),1),'⚙️ Budgets'!D31,MAX('⚙️ Budgets'!D31,Reel!D31)))=0,"",IF(D$1&lt;DATE(YEAR(TODAY()),MONTH(TODAY()),1),Reel!D31,IF(D$1&gt;DATE(YEAR(TODAY()),MONTH(TODAY()),1),'⚙️ Budgets'!D31,MAX('⚙️ Budgets'!D31,Reel!D31))))</f>
        <v/>
      </c>
      <c r="E31" s="55" t="str">
        <f>IF(IF(E$1&lt;DATE(YEAR(TODAY()),MONTH(TODAY()),1),Reel!E31,IF(E$1&gt;DATE(YEAR(TODAY()),MONTH(TODAY()),1),'⚙️ Budgets'!E31,MAX('⚙️ Budgets'!E31,Reel!E31)))=0,"",IF(E$1&lt;DATE(YEAR(TODAY()),MONTH(TODAY()),1),Reel!E31,IF(E$1&gt;DATE(YEAR(TODAY()),MONTH(TODAY()),1),'⚙️ Budgets'!E31,MAX('⚙️ Budgets'!E31,Reel!E31))))</f>
        <v/>
      </c>
      <c r="F31" s="55" t="str">
        <f>IF(IF(F$1&lt;DATE(YEAR(TODAY()),MONTH(TODAY()),1),Reel!F31,IF(F$1&gt;DATE(YEAR(TODAY()),MONTH(TODAY()),1),'⚙️ Budgets'!F31,MAX('⚙️ Budgets'!F31,Reel!F31)))=0,"",IF(F$1&lt;DATE(YEAR(TODAY()),MONTH(TODAY()),1),Reel!F31,IF(F$1&gt;DATE(YEAR(TODAY()),MONTH(TODAY()),1),'⚙️ Budgets'!F31,MAX('⚙️ Budgets'!F31,Reel!F31))))</f>
        <v/>
      </c>
      <c r="G31" s="55" t="str">
        <f>IF(IF(G$1&lt;DATE(YEAR(TODAY()),MONTH(TODAY()),1),Reel!G31,IF(G$1&gt;DATE(YEAR(TODAY()),MONTH(TODAY()),1),'⚙️ Budgets'!G31,MAX('⚙️ Budgets'!G31,Reel!G31)))=0,"",IF(G$1&lt;DATE(YEAR(TODAY()),MONTH(TODAY()),1),Reel!G31,IF(G$1&gt;DATE(YEAR(TODAY()),MONTH(TODAY()),1),'⚙️ Budgets'!G31,MAX('⚙️ Budgets'!G31,Reel!G31))))</f>
        <v/>
      </c>
      <c r="H31" s="55" t="str">
        <f>IF(IF(H$1&lt;DATE(YEAR(TODAY()),MONTH(TODAY()),1),Reel!H31,IF(H$1&gt;DATE(YEAR(TODAY()),MONTH(TODAY()),1),'⚙️ Budgets'!H31,MAX('⚙️ Budgets'!H31,Reel!H31)))=0,"",IF(H$1&lt;DATE(YEAR(TODAY()),MONTH(TODAY()),1),Reel!H31,IF(H$1&gt;DATE(YEAR(TODAY()),MONTH(TODAY()),1),'⚙️ Budgets'!H31,MAX('⚙️ Budgets'!H31,Reel!H31))))</f>
        <v/>
      </c>
      <c r="I31" s="55" t="str">
        <f>IF(IF(I$1&lt;DATE(YEAR(TODAY()),MONTH(TODAY()),1),Reel!I31,IF(I$1&gt;DATE(YEAR(TODAY()),MONTH(TODAY()),1),'⚙️ Budgets'!I31,MAX('⚙️ Budgets'!I31,Reel!I31)))=0,"",IF(I$1&lt;DATE(YEAR(TODAY()),MONTH(TODAY()),1),Reel!I31,IF(I$1&gt;DATE(YEAR(TODAY()),MONTH(TODAY()),1),'⚙️ Budgets'!I31,MAX('⚙️ Budgets'!I31,Reel!I31))))</f>
        <v/>
      </c>
      <c r="J31" s="55" t="str">
        <f>IF(IF(J$1&lt;DATE(YEAR(TODAY()),MONTH(TODAY()),1),Reel!J31,IF(J$1&gt;DATE(YEAR(TODAY()),MONTH(TODAY()),1),'⚙️ Budgets'!J31,MAX('⚙️ Budgets'!J31,Reel!J31)))=0,"",IF(J$1&lt;DATE(YEAR(TODAY()),MONTH(TODAY()),1),Reel!J31,IF(J$1&gt;DATE(YEAR(TODAY()),MONTH(TODAY()),1),'⚙️ Budgets'!J31,MAX('⚙️ Budgets'!J31,Reel!J31))))</f>
        <v/>
      </c>
      <c r="K31" s="55" t="str">
        <f>IF(IF(K$1&lt;DATE(YEAR(TODAY()),MONTH(TODAY()),1),Reel!K31,IF(K$1&gt;DATE(YEAR(TODAY()),MONTH(TODAY()),1),'⚙️ Budgets'!K31,MAX('⚙️ Budgets'!K31,Reel!K31)))=0,"",IF(K$1&lt;DATE(YEAR(TODAY()),MONTH(TODAY()),1),Reel!K31,IF(K$1&gt;DATE(YEAR(TODAY()),MONTH(TODAY()),1),'⚙️ Budgets'!K31,MAX('⚙️ Budgets'!K31,Reel!K31))))</f>
        <v/>
      </c>
      <c r="L31" s="55" t="str">
        <f>IF(IF(L$1&lt;DATE(YEAR(TODAY()),MONTH(TODAY()),1),Reel!L31,IF(L$1&gt;DATE(YEAR(TODAY()),MONTH(TODAY()),1),'⚙️ Budgets'!L31,MAX('⚙️ Budgets'!L31,Reel!L31)))=0,"",IF(L$1&lt;DATE(YEAR(TODAY()),MONTH(TODAY()),1),Reel!L31,IF(L$1&gt;DATE(YEAR(TODAY()),MONTH(TODAY()),1),'⚙️ Budgets'!L31,MAX('⚙️ Budgets'!L31,Reel!L31))))</f>
        <v/>
      </c>
      <c r="M31" s="55" t="str">
        <f>IF(IF(M$1&lt;DATE(YEAR(TODAY()),MONTH(TODAY()),1),Reel!M31,IF(M$1&gt;DATE(YEAR(TODAY()),MONTH(TODAY()),1),'⚙️ Budgets'!M31,MAX('⚙️ Budgets'!M31,Reel!M31)))=0,"",IF(M$1&lt;DATE(YEAR(TODAY()),MONTH(TODAY()),1),Reel!M31,IF(M$1&gt;DATE(YEAR(TODAY()),MONTH(TODAY()),1),'⚙️ Budgets'!M31,MAX('⚙️ Budgets'!M31,Reel!M31))))</f>
        <v/>
      </c>
      <c r="N31" s="36">
        <f t="shared" si="5"/>
        <v>0</v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</row>
    <row r="32" ht="25.5" customHeight="1">
      <c r="A32" s="56" t="str">
        <f>'⚙️ Budgets'!A32</f>
        <v/>
      </c>
      <c r="B32" s="55" t="str">
        <f>IF(IF(B$1&lt;DATE(YEAR(TODAY()),MONTH(TODAY()),1),Reel!B32,IF(B$1&gt;DATE(YEAR(TODAY()),MONTH(TODAY()),1),'⚙️ Budgets'!B32,MAX('⚙️ Budgets'!B32,Reel!B32)))=0,"",IF(B$1&lt;DATE(YEAR(TODAY()),MONTH(TODAY()),1),Reel!B32,IF(B$1&gt;DATE(YEAR(TODAY()),MONTH(TODAY()),1),'⚙️ Budgets'!B32,MAX('⚙️ Budgets'!B32,Reel!B32))))</f>
        <v/>
      </c>
      <c r="C32" s="55" t="str">
        <f>IF(IF(C$1&lt;DATE(YEAR(TODAY()),MONTH(TODAY()),1),Reel!C32,IF(C$1&gt;DATE(YEAR(TODAY()),MONTH(TODAY()),1),'⚙️ Budgets'!C32,MAX('⚙️ Budgets'!C32,Reel!C32)))=0,"",IF(C$1&lt;DATE(YEAR(TODAY()),MONTH(TODAY()),1),Reel!C32,IF(C$1&gt;DATE(YEAR(TODAY()),MONTH(TODAY()),1),'⚙️ Budgets'!C32,MAX('⚙️ Budgets'!C32,Reel!C32))))</f>
        <v/>
      </c>
      <c r="D32" s="55" t="str">
        <f>IF(IF(D$1&lt;DATE(YEAR(TODAY()),MONTH(TODAY()),1),Reel!D32,IF(D$1&gt;DATE(YEAR(TODAY()),MONTH(TODAY()),1),'⚙️ Budgets'!D32,MAX('⚙️ Budgets'!D32,Reel!D32)))=0,"",IF(D$1&lt;DATE(YEAR(TODAY()),MONTH(TODAY()),1),Reel!D32,IF(D$1&gt;DATE(YEAR(TODAY()),MONTH(TODAY()),1),'⚙️ Budgets'!D32,MAX('⚙️ Budgets'!D32,Reel!D32))))</f>
        <v/>
      </c>
      <c r="E32" s="55" t="str">
        <f>IF(IF(E$1&lt;DATE(YEAR(TODAY()),MONTH(TODAY()),1),Reel!E32,IF(E$1&gt;DATE(YEAR(TODAY()),MONTH(TODAY()),1),'⚙️ Budgets'!E32,MAX('⚙️ Budgets'!E32,Reel!E32)))=0,"",IF(E$1&lt;DATE(YEAR(TODAY()),MONTH(TODAY()),1),Reel!E32,IF(E$1&gt;DATE(YEAR(TODAY()),MONTH(TODAY()),1),'⚙️ Budgets'!E32,MAX('⚙️ Budgets'!E32,Reel!E32))))</f>
        <v/>
      </c>
      <c r="F32" s="55" t="str">
        <f>IF(IF(F$1&lt;DATE(YEAR(TODAY()),MONTH(TODAY()),1),Reel!F32,IF(F$1&gt;DATE(YEAR(TODAY()),MONTH(TODAY()),1),'⚙️ Budgets'!F32,MAX('⚙️ Budgets'!F32,Reel!F32)))=0,"",IF(F$1&lt;DATE(YEAR(TODAY()),MONTH(TODAY()),1),Reel!F32,IF(F$1&gt;DATE(YEAR(TODAY()),MONTH(TODAY()),1),'⚙️ Budgets'!F32,MAX('⚙️ Budgets'!F32,Reel!F32))))</f>
        <v/>
      </c>
      <c r="G32" s="55" t="str">
        <f>IF(IF(G$1&lt;DATE(YEAR(TODAY()),MONTH(TODAY()),1),Reel!G32,IF(G$1&gt;DATE(YEAR(TODAY()),MONTH(TODAY()),1),'⚙️ Budgets'!G32,MAX('⚙️ Budgets'!G32,Reel!G32)))=0,"",IF(G$1&lt;DATE(YEAR(TODAY()),MONTH(TODAY()),1),Reel!G32,IF(G$1&gt;DATE(YEAR(TODAY()),MONTH(TODAY()),1),'⚙️ Budgets'!G32,MAX('⚙️ Budgets'!G32,Reel!G32))))</f>
        <v/>
      </c>
      <c r="H32" s="55" t="str">
        <f>IF(IF(H$1&lt;DATE(YEAR(TODAY()),MONTH(TODAY()),1),Reel!H32,IF(H$1&gt;DATE(YEAR(TODAY()),MONTH(TODAY()),1),'⚙️ Budgets'!H32,MAX('⚙️ Budgets'!H32,Reel!H32)))=0,"",IF(H$1&lt;DATE(YEAR(TODAY()),MONTH(TODAY()),1),Reel!H32,IF(H$1&gt;DATE(YEAR(TODAY()),MONTH(TODAY()),1),'⚙️ Budgets'!H32,MAX('⚙️ Budgets'!H32,Reel!H32))))</f>
        <v/>
      </c>
      <c r="I32" s="55" t="str">
        <f>IF(IF(I$1&lt;DATE(YEAR(TODAY()),MONTH(TODAY()),1),Reel!I32,IF(I$1&gt;DATE(YEAR(TODAY()),MONTH(TODAY()),1),'⚙️ Budgets'!I32,MAX('⚙️ Budgets'!I32,Reel!I32)))=0,"",IF(I$1&lt;DATE(YEAR(TODAY()),MONTH(TODAY()),1),Reel!I32,IF(I$1&gt;DATE(YEAR(TODAY()),MONTH(TODAY()),1),'⚙️ Budgets'!I32,MAX('⚙️ Budgets'!I32,Reel!I32))))</f>
        <v/>
      </c>
      <c r="J32" s="55" t="str">
        <f>IF(IF(J$1&lt;DATE(YEAR(TODAY()),MONTH(TODAY()),1),Reel!J32,IF(J$1&gt;DATE(YEAR(TODAY()),MONTH(TODAY()),1),'⚙️ Budgets'!J32,MAX('⚙️ Budgets'!J32,Reel!J32)))=0,"",IF(J$1&lt;DATE(YEAR(TODAY()),MONTH(TODAY()),1),Reel!J32,IF(J$1&gt;DATE(YEAR(TODAY()),MONTH(TODAY()),1),'⚙️ Budgets'!J32,MAX('⚙️ Budgets'!J32,Reel!J32))))</f>
        <v/>
      </c>
      <c r="K32" s="55" t="str">
        <f>IF(IF(K$1&lt;DATE(YEAR(TODAY()),MONTH(TODAY()),1),Reel!K32,IF(K$1&gt;DATE(YEAR(TODAY()),MONTH(TODAY()),1),'⚙️ Budgets'!K32,MAX('⚙️ Budgets'!K32,Reel!K32)))=0,"",IF(K$1&lt;DATE(YEAR(TODAY()),MONTH(TODAY()),1),Reel!K32,IF(K$1&gt;DATE(YEAR(TODAY()),MONTH(TODAY()),1),'⚙️ Budgets'!K32,MAX('⚙️ Budgets'!K32,Reel!K32))))</f>
        <v/>
      </c>
      <c r="L32" s="55" t="str">
        <f>IF(IF(L$1&lt;DATE(YEAR(TODAY()),MONTH(TODAY()),1),Reel!L32,IF(L$1&gt;DATE(YEAR(TODAY()),MONTH(TODAY()),1),'⚙️ Budgets'!L32,MAX('⚙️ Budgets'!L32,Reel!L32)))=0,"",IF(L$1&lt;DATE(YEAR(TODAY()),MONTH(TODAY()),1),Reel!L32,IF(L$1&gt;DATE(YEAR(TODAY()),MONTH(TODAY()),1),'⚙️ Budgets'!L32,MAX('⚙️ Budgets'!L32,Reel!L32))))</f>
        <v/>
      </c>
      <c r="M32" s="55" t="str">
        <f>IF(IF(M$1&lt;DATE(YEAR(TODAY()),MONTH(TODAY()),1),Reel!M32,IF(M$1&gt;DATE(YEAR(TODAY()),MONTH(TODAY()),1),'⚙️ Budgets'!M32,MAX('⚙️ Budgets'!M32,Reel!M32)))=0,"",IF(M$1&lt;DATE(YEAR(TODAY()),MONTH(TODAY()),1),Reel!M32,IF(M$1&gt;DATE(YEAR(TODAY()),MONTH(TODAY()),1),'⚙️ Budgets'!M32,MAX('⚙️ Budgets'!M32,Reel!M32))))</f>
        <v/>
      </c>
      <c r="N32" s="36">
        <f t="shared" si="5"/>
        <v>0</v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</row>
    <row r="33" ht="25.5" customHeight="1">
      <c r="A33" s="56" t="str">
        <f>'⚙️ Budgets'!A33</f>
        <v/>
      </c>
      <c r="B33" s="55" t="str">
        <f>IF(IF(B$1&lt;DATE(YEAR(TODAY()),MONTH(TODAY()),1),Reel!B33,IF(B$1&gt;DATE(YEAR(TODAY()),MONTH(TODAY()),1),'⚙️ Budgets'!B33,MAX('⚙️ Budgets'!B33,Reel!B33)))=0,"",IF(B$1&lt;DATE(YEAR(TODAY()),MONTH(TODAY()),1),Reel!B33,IF(B$1&gt;DATE(YEAR(TODAY()),MONTH(TODAY()),1),'⚙️ Budgets'!B33,MAX('⚙️ Budgets'!B33,Reel!B33))))</f>
        <v/>
      </c>
      <c r="C33" s="55" t="str">
        <f>IF(IF(C$1&lt;DATE(YEAR(TODAY()),MONTH(TODAY()),1),Reel!C33,IF(C$1&gt;DATE(YEAR(TODAY()),MONTH(TODAY()),1),'⚙️ Budgets'!C33,MAX('⚙️ Budgets'!C33,Reel!C33)))=0,"",IF(C$1&lt;DATE(YEAR(TODAY()),MONTH(TODAY()),1),Reel!C33,IF(C$1&gt;DATE(YEAR(TODAY()),MONTH(TODAY()),1),'⚙️ Budgets'!C33,MAX('⚙️ Budgets'!C33,Reel!C33))))</f>
        <v/>
      </c>
      <c r="D33" s="55" t="str">
        <f>IF(IF(D$1&lt;DATE(YEAR(TODAY()),MONTH(TODAY()),1),Reel!D33,IF(D$1&gt;DATE(YEAR(TODAY()),MONTH(TODAY()),1),'⚙️ Budgets'!D33,MAX('⚙️ Budgets'!D33,Reel!D33)))=0,"",IF(D$1&lt;DATE(YEAR(TODAY()),MONTH(TODAY()),1),Reel!D33,IF(D$1&gt;DATE(YEAR(TODAY()),MONTH(TODAY()),1),'⚙️ Budgets'!D33,MAX('⚙️ Budgets'!D33,Reel!D33))))</f>
        <v/>
      </c>
      <c r="E33" s="55" t="str">
        <f>IF(IF(E$1&lt;DATE(YEAR(TODAY()),MONTH(TODAY()),1),Reel!E33,IF(E$1&gt;DATE(YEAR(TODAY()),MONTH(TODAY()),1),'⚙️ Budgets'!E33,MAX('⚙️ Budgets'!E33,Reel!E33)))=0,"",IF(E$1&lt;DATE(YEAR(TODAY()),MONTH(TODAY()),1),Reel!E33,IF(E$1&gt;DATE(YEAR(TODAY()),MONTH(TODAY()),1),'⚙️ Budgets'!E33,MAX('⚙️ Budgets'!E33,Reel!E33))))</f>
        <v/>
      </c>
      <c r="F33" s="55" t="str">
        <f>IF(IF(F$1&lt;DATE(YEAR(TODAY()),MONTH(TODAY()),1),Reel!F33,IF(F$1&gt;DATE(YEAR(TODAY()),MONTH(TODAY()),1),'⚙️ Budgets'!F33,MAX('⚙️ Budgets'!F33,Reel!F33)))=0,"",IF(F$1&lt;DATE(YEAR(TODAY()),MONTH(TODAY()),1),Reel!F33,IF(F$1&gt;DATE(YEAR(TODAY()),MONTH(TODAY()),1),'⚙️ Budgets'!F33,MAX('⚙️ Budgets'!F33,Reel!F33))))</f>
        <v/>
      </c>
      <c r="G33" s="55" t="str">
        <f>IF(IF(G$1&lt;DATE(YEAR(TODAY()),MONTH(TODAY()),1),Reel!G33,IF(G$1&gt;DATE(YEAR(TODAY()),MONTH(TODAY()),1),'⚙️ Budgets'!G33,MAX('⚙️ Budgets'!G33,Reel!G33)))=0,"",IF(G$1&lt;DATE(YEAR(TODAY()),MONTH(TODAY()),1),Reel!G33,IF(G$1&gt;DATE(YEAR(TODAY()),MONTH(TODAY()),1),'⚙️ Budgets'!G33,MAX('⚙️ Budgets'!G33,Reel!G33))))</f>
        <v/>
      </c>
      <c r="H33" s="55" t="str">
        <f>IF(IF(H$1&lt;DATE(YEAR(TODAY()),MONTH(TODAY()),1),Reel!H33,IF(H$1&gt;DATE(YEAR(TODAY()),MONTH(TODAY()),1),'⚙️ Budgets'!H33,MAX('⚙️ Budgets'!H33,Reel!H33)))=0,"",IF(H$1&lt;DATE(YEAR(TODAY()),MONTH(TODAY()),1),Reel!H33,IF(H$1&gt;DATE(YEAR(TODAY()),MONTH(TODAY()),1),'⚙️ Budgets'!H33,MAX('⚙️ Budgets'!H33,Reel!H33))))</f>
        <v/>
      </c>
      <c r="I33" s="55" t="str">
        <f>IF(IF(I$1&lt;DATE(YEAR(TODAY()),MONTH(TODAY()),1),Reel!I33,IF(I$1&gt;DATE(YEAR(TODAY()),MONTH(TODAY()),1),'⚙️ Budgets'!I33,MAX('⚙️ Budgets'!I33,Reel!I33)))=0,"",IF(I$1&lt;DATE(YEAR(TODAY()),MONTH(TODAY()),1),Reel!I33,IF(I$1&gt;DATE(YEAR(TODAY()),MONTH(TODAY()),1),'⚙️ Budgets'!I33,MAX('⚙️ Budgets'!I33,Reel!I33))))</f>
        <v/>
      </c>
      <c r="J33" s="55" t="str">
        <f>IF(IF(J$1&lt;DATE(YEAR(TODAY()),MONTH(TODAY()),1),Reel!J33,IF(J$1&gt;DATE(YEAR(TODAY()),MONTH(TODAY()),1),'⚙️ Budgets'!J33,MAX('⚙️ Budgets'!J33,Reel!J33)))=0,"",IF(J$1&lt;DATE(YEAR(TODAY()),MONTH(TODAY()),1),Reel!J33,IF(J$1&gt;DATE(YEAR(TODAY()),MONTH(TODAY()),1),'⚙️ Budgets'!J33,MAX('⚙️ Budgets'!J33,Reel!J33))))</f>
        <v/>
      </c>
      <c r="K33" s="55" t="str">
        <f>IF(IF(K$1&lt;DATE(YEAR(TODAY()),MONTH(TODAY()),1),Reel!K33,IF(K$1&gt;DATE(YEAR(TODAY()),MONTH(TODAY()),1),'⚙️ Budgets'!K33,MAX('⚙️ Budgets'!K33,Reel!K33)))=0,"",IF(K$1&lt;DATE(YEAR(TODAY()),MONTH(TODAY()),1),Reel!K33,IF(K$1&gt;DATE(YEAR(TODAY()),MONTH(TODAY()),1),'⚙️ Budgets'!K33,MAX('⚙️ Budgets'!K33,Reel!K33))))</f>
        <v/>
      </c>
      <c r="L33" s="55" t="str">
        <f>IF(IF(L$1&lt;DATE(YEAR(TODAY()),MONTH(TODAY()),1),Reel!L33,IF(L$1&gt;DATE(YEAR(TODAY()),MONTH(TODAY()),1),'⚙️ Budgets'!L33,MAX('⚙️ Budgets'!L33,Reel!L33)))=0,"",IF(L$1&lt;DATE(YEAR(TODAY()),MONTH(TODAY()),1),Reel!L33,IF(L$1&gt;DATE(YEAR(TODAY()),MONTH(TODAY()),1),'⚙️ Budgets'!L33,MAX('⚙️ Budgets'!L33,Reel!L33))))</f>
        <v/>
      </c>
      <c r="M33" s="55" t="str">
        <f>IF(IF(M$1&lt;DATE(YEAR(TODAY()),MONTH(TODAY()),1),Reel!M33,IF(M$1&gt;DATE(YEAR(TODAY()),MONTH(TODAY()),1),'⚙️ Budgets'!M33,MAX('⚙️ Budgets'!M33,Reel!M33)))=0,"",IF(M$1&lt;DATE(YEAR(TODAY()),MONTH(TODAY()),1),Reel!M33,IF(M$1&gt;DATE(YEAR(TODAY()),MONTH(TODAY()),1),'⚙️ Budgets'!M33,MAX('⚙️ Budgets'!M33,Reel!M33))))</f>
        <v/>
      </c>
      <c r="N33" s="36">
        <f t="shared" si="5"/>
        <v>0</v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</row>
    <row r="34" ht="25.5" customHeight="1">
      <c r="A34" s="56" t="str">
        <f>'⚙️ Budgets'!A34</f>
        <v/>
      </c>
      <c r="B34" s="55" t="str">
        <f>IF(IF(B$1&lt;DATE(YEAR(TODAY()),MONTH(TODAY()),1),Reel!B34,IF(B$1&gt;DATE(YEAR(TODAY()),MONTH(TODAY()),1),'⚙️ Budgets'!B34,MAX('⚙️ Budgets'!B34,Reel!B34)))=0,"",IF(B$1&lt;DATE(YEAR(TODAY()),MONTH(TODAY()),1),Reel!B34,IF(B$1&gt;DATE(YEAR(TODAY()),MONTH(TODAY()),1),'⚙️ Budgets'!B34,MAX('⚙️ Budgets'!B34,Reel!B34))))</f>
        <v/>
      </c>
      <c r="C34" s="55" t="str">
        <f>IF(IF(C$1&lt;DATE(YEAR(TODAY()),MONTH(TODAY()),1),Reel!C34,IF(C$1&gt;DATE(YEAR(TODAY()),MONTH(TODAY()),1),'⚙️ Budgets'!C34,MAX('⚙️ Budgets'!C34,Reel!C34)))=0,"",IF(C$1&lt;DATE(YEAR(TODAY()),MONTH(TODAY()),1),Reel!C34,IF(C$1&gt;DATE(YEAR(TODAY()),MONTH(TODAY()),1),'⚙️ Budgets'!C34,MAX('⚙️ Budgets'!C34,Reel!C34))))</f>
        <v/>
      </c>
      <c r="D34" s="55" t="str">
        <f>IF(IF(D$1&lt;DATE(YEAR(TODAY()),MONTH(TODAY()),1),Reel!D34,IF(D$1&gt;DATE(YEAR(TODAY()),MONTH(TODAY()),1),'⚙️ Budgets'!D34,MAX('⚙️ Budgets'!D34,Reel!D34)))=0,"",IF(D$1&lt;DATE(YEAR(TODAY()),MONTH(TODAY()),1),Reel!D34,IF(D$1&gt;DATE(YEAR(TODAY()),MONTH(TODAY()),1),'⚙️ Budgets'!D34,MAX('⚙️ Budgets'!D34,Reel!D34))))</f>
        <v/>
      </c>
      <c r="E34" s="55" t="str">
        <f>IF(IF(E$1&lt;DATE(YEAR(TODAY()),MONTH(TODAY()),1),Reel!E34,IF(E$1&gt;DATE(YEAR(TODAY()),MONTH(TODAY()),1),'⚙️ Budgets'!E34,MAX('⚙️ Budgets'!E34,Reel!E34)))=0,"",IF(E$1&lt;DATE(YEAR(TODAY()),MONTH(TODAY()),1),Reel!E34,IF(E$1&gt;DATE(YEAR(TODAY()),MONTH(TODAY()),1),'⚙️ Budgets'!E34,MAX('⚙️ Budgets'!E34,Reel!E34))))</f>
        <v/>
      </c>
      <c r="F34" s="55" t="str">
        <f>IF(IF(F$1&lt;DATE(YEAR(TODAY()),MONTH(TODAY()),1),Reel!F34,IF(F$1&gt;DATE(YEAR(TODAY()),MONTH(TODAY()),1),'⚙️ Budgets'!F34,MAX('⚙️ Budgets'!F34,Reel!F34)))=0,"",IF(F$1&lt;DATE(YEAR(TODAY()),MONTH(TODAY()),1),Reel!F34,IF(F$1&gt;DATE(YEAR(TODAY()),MONTH(TODAY()),1),'⚙️ Budgets'!F34,MAX('⚙️ Budgets'!F34,Reel!F34))))</f>
        <v/>
      </c>
      <c r="G34" s="55" t="str">
        <f>IF(IF(G$1&lt;DATE(YEAR(TODAY()),MONTH(TODAY()),1),Reel!G34,IF(G$1&gt;DATE(YEAR(TODAY()),MONTH(TODAY()),1),'⚙️ Budgets'!G34,MAX('⚙️ Budgets'!G34,Reel!G34)))=0,"",IF(G$1&lt;DATE(YEAR(TODAY()),MONTH(TODAY()),1),Reel!G34,IF(G$1&gt;DATE(YEAR(TODAY()),MONTH(TODAY()),1),'⚙️ Budgets'!G34,MAX('⚙️ Budgets'!G34,Reel!G34))))</f>
        <v/>
      </c>
      <c r="H34" s="55" t="str">
        <f>IF(IF(H$1&lt;DATE(YEAR(TODAY()),MONTH(TODAY()),1),Reel!H34,IF(H$1&gt;DATE(YEAR(TODAY()),MONTH(TODAY()),1),'⚙️ Budgets'!H34,MAX('⚙️ Budgets'!H34,Reel!H34)))=0,"",IF(H$1&lt;DATE(YEAR(TODAY()),MONTH(TODAY()),1),Reel!H34,IF(H$1&gt;DATE(YEAR(TODAY()),MONTH(TODAY()),1),'⚙️ Budgets'!H34,MAX('⚙️ Budgets'!H34,Reel!H34))))</f>
        <v/>
      </c>
      <c r="I34" s="55" t="str">
        <f>IF(IF(I$1&lt;DATE(YEAR(TODAY()),MONTH(TODAY()),1),Reel!I34,IF(I$1&gt;DATE(YEAR(TODAY()),MONTH(TODAY()),1),'⚙️ Budgets'!I34,MAX('⚙️ Budgets'!I34,Reel!I34)))=0,"",IF(I$1&lt;DATE(YEAR(TODAY()),MONTH(TODAY()),1),Reel!I34,IF(I$1&gt;DATE(YEAR(TODAY()),MONTH(TODAY()),1),'⚙️ Budgets'!I34,MAX('⚙️ Budgets'!I34,Reel!I34))))</f>
        <v/>
      </c>
      <c r="J34" s="55" t="str">
        <f>IF(IF(J$1&lt;DATE(YEAR(TODAY()),MONTH(TODAY()),1),Reel!J34,IF(J$1&gt;DATE(YEAR(TODAY()),MONTH(TODAY()),1),'⚙️ Budgets'!J34,MAX('⚙️ Budgets'!J34,Reel!J34)))=0,"",IF(J$1&lt;DATE(YEAR(TODAY()),MONTH(TODAY()),1),Reel!J34,IF(J$1&gt;DATE(YEAR(TODAY()),MONTH(TODAY()),1),'⚙️ Budgets'!J34,MAX('⚙️ Budgets'!J34,Reel!J34))))</f>
        <v/>
      </c>
      <c r="K34" s="55" t="str">
        <f>IF(IF(K$1&lt;DATE(YEAR(TODAY()),MONTH(TODAY()),1),Reel!K34,IF(K$1&gt;DATE(YEAR(TODAY()),MONTH(TODAY()),1),'⚙️ Budgets'!K34,MAX('⚙️ Budgets'!K34,Reel!K34)))=0,"",IF(K$1&lt;DATE(YEAR(TODAY()),MONTH(TODAY()),1),Reel!K34,IF(K$1&gt;DATE(YEAR(TODAY()),MONTH(TODAY()),1),'⚙️ Budgets'!K34,MAX('⚙️ Budgets'!K34,Reel!K34))))</f>
        <v/>
      </c>
      <c r="L34" s="55" t="str">
        <f>IF(IF(L$1&lt;DATE(YEAR(TODAY()),MONTH(TODAY()),1),Reel!L34,IF(L$1&gt;DATE(YEAR(TODAY()),MONTH(TODAY()),1),'⚙️ Budgets'!L34,MAX('⚙️ Budgets'!L34,Reel!L34)))=0,"",IF(L$1&lt;DATE(YEAR(TODAY()),MONTH(TODAY()),1),Reel!L34,IF(L$1&gt;DATE(YEAR(TODAY()),MONTH(TODAY()),1),'⚙️ Budgets'!L34,MAX('⚙️ Budgets'!L34,Reel!L34))))</f>
        <v/>
      </c>
      <c r="M34" s="55" t="str">
        <f>IF(IF(M$1&lt;DATE(YEAR(TODAY()),MONTH(TODAY()),1),Reel!M34,IF(M$1&gt;DATE(YEAR(TODAY()),MONTH(TODAY()),1),'⚙️ Budgets'!M34,MAX('⚙️ Budgets'!M34,Reel!M34)))=0,"",IF(M$1&lt;DATE(YEAR(TODAY()),MONTH(TODAY()),1),Reel!M34,IF(M$1&gt;DATE(YEAR(TODAY()),MONTH(TODAY()),1),'⚙️ Budgets'!M34,MAX('⚙️ Budgets'!M34,Reel!M34))))</f>
        <v/>
      </c>
      <c r="N34" s="36">
        <f t="shared" si="5"/>
        <v>0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</row>
    <row r="35" ht="25.5" customHeight="1">
      <c r="A35" s="56" t="str">
        <f>'⚙️ Budgets'!A35</f>
        <v/>
      </c>
      <c r="B35" s="55" t="str">
        <f>IF(IF(B$1&lt;DATE(YEAR(TODAY()),MONTH(TODAY()),1),Reel!B35,IF(B$1&gt;DATE(YEAR(TODAY()),MONTH(TODAY()),1),'⚙️ Budgets'!B35,MAX('⚙️ Budgets'!B35,Reel!B35)))=0,"",IF(B$1&lt;DATE(YEAR(TODAY()),MONTH(TODAY()),1),Reel!B35,IF(B$1&gt;DATE(YEAR(TODAY()),MONTH(TODAY()),1),'⚙️ Budgets'!B35,MAX('⚙️ Budgets'!B35,Reel!B35))))</f>
        <v/>
      </c>
      <c r="C35" s="55" t="str">
        <f>IF(IF(C$1&lt;DATE(YEAR(TODAY()),MONTH(TODAY()),1),Reel!C35,IF(C$1&gt;DATE(YEAR(TODAY()),MONTH(TODAY()),1),'⚙️ Budgets'!C35,MAX('⚙️ Budgets'!C35,Reel!C35)))=0,"",IF(C$1&lt;DATE(YEAR(TODAY()),MONTH(TODAY()),1),Reel!C35,IF(C$1&gt;DATE(YEAR(TODAY()),MONTH(TODAY()),1),'⚙️ Budgets'!C35,MAX('⚙️ Budgets'!C35,Reel!C35))))</f>
        <v/>
      </c>
      <c r="D35" s="55" t="str">
        <f>IF(IF(D$1&lt;DATE(YEAR(TODAY()),MONTH(TODAY()),1),Reel!D35,IF(D$1&gt;DATE(YEAR(TODAY()),MONTH(TODAY()),1),'⚙️ Budgets'!D35,MAX('⚙️ Budgets'!D35,Reel!D35)))=0,"",IF(D$1&lt;DATE(YEAR(TODAY()),MONTH(TODAY()),1),Reel!D35,IF(D$1&gt;DATE(YEAR(TODAY()),MONTH(TODAY()),1),'⚙️ Budgets'!D35,MAX('⚙️ Budgets'!D35,Reel!D35))))</f>
        <v/>
      </c>
      <c r="E35" s="55" t="str">
        <f>IF(IF(E$1&lt;DATE(YEAR(TODAY()),MONTH(TODAY()),1),Reel!E35,IF(E$1&gt;DATE(YEAR(TODAY()),MONTH(TODAY()),1),'⚙️ Budgets'!E35,MAX('⚙️ Budgets'!E35,Reel!E35)))=0,"",IF(E$1&lt;DATE(YEAR(TODAY()),MONTH(TODAY()),1),Reel!E35,IF(E$1&gt;DATE(YEAR(TODAY()),MONTH(TODAY()),1),'⚙️ Budgets'!E35,MAX('⚙️ Budgets'!E35,Reel!E35))))</f>
        <v/>
      </c>
      <c r="F35" s="55" t="str">
        <f>IF(IF(F$1&lt;DATE(YEAR(TODAY()),MONTH(TODAY()),1),Reel!F35,IF(F$1&gt;DATE(YEAR(TODAY()),MONTH(TODAY()),1),'⚙️ Budgets'!F35,MAX('⚙️ Budgets'!F35,Reel!F35)))=0,"",IF(F$1&lt;DATE(YEAR(TODAY()),MONTH(TODAY()),1),Reel!F35,IF(F$1&gt;DATE(YEAR(TODAY()),MONTH(TODAY()),1),'⚙️ Budgets'!F35,MAX('⚙️ Budgets'!F35,Reel!F35))))</f>
        <v/>
      </c>
      <c r="G35" s="55" t="str">
        <f>IF(IF(G$1&lt;DATE(YEAR(TODAY()),MONTH(TODAY()),1),Reel!G35,IF(G$1&gt;DATE(YEAR(TODAY()),MONTH(TODAY()),1),'⚙️ Budgets'!G35,MAX('⚙️ Budgets'!G35,Reel!G35)))=0,"",IF(G$1&lt;DATE(YEAR(TODAY()),MONTH(TODAY()),1),Reel!G35,IF(G$1&gt;DATE(YEAR(TODAY()),MONTH(TODAY()),1),'⚙️ Budgets'!G35,MAX('⚙️ Budgets'!G35,Reel!G35))))</f>
        <v/>
      </c>
      <c r="H35" s="55" t="str">
        <f>IF(IF(H$1&lt;DATE(YEAR(TODAY()),MONTH(TODAY()),1),Reel!H35,IF(H$1&gt;DATE(YEAR(TODAY()),MONTH(TODAY()),1),'⚙️ Budgets'!H35,MAX('⚙️ Budgets'!H35,Reel!H35)))=0,"",IF(H$1&lt;DATE(YEAR(TODAY()),MONTH(TODAY()),1),Reel!H35,IF(H$1&gt;DATE(YEAR(TODAY()),MONTH(TODAY()),1),'⚙️ Budgets'!H35,MAX('⚙️ Budgets'!H35,Reel!H35))))</f>
        <v/>
      </c>
      <c r="I35" s="55" t="str">
        <f>IF(IF(I$1&lt;DATE(YEAR(TODAY()),MONTH(TODAY()),1),Reel!I35,IF(I$1&gt;DATE(YEAR(TODAY()),MONTH(TODAY()),1),'⚙️ Budgets'!I35,MAX('⚙️ Budgets'!I35,Reel!I35)))=0,"",IF(I$1&lt;DATE(YEAR(TODAY()),MONTH(TODAY()),1),Reel!I35,IF(I$1&gt;DATE(YEAR(TODAY()),MONTH(TODAY()),1),'⚙️ Budgets'!I35,MAX('⚙️ Budgets'!I35,Reel!I35))))</f>
        <v/>
      </c>
      <c r="J35" s="55" t="str">
        <f>IF(IF(J$1&lt;DATE(YEAR(TODAY()),MONTH(TODAY()),1),Reel!J35,IF(J$1&gt;DATE(YEAR(TODAY()),MONTH(TODAY()),1),'⚙️ Budgets'!J35,MAX('⚙️ Budgets'!J35,Reel!J35)))=0,"",IF(J$1&lt;DATE(YEAR(TODAY()),MONTH(TODAY()),1),Reel!J35,IF(J$1&gt;DATE(YEAR(TODAY()),MONTH(TODAY()),1),'⚙️ Budgets'!J35,MAX('⚙️ Budgets'!J35,Reel!J35))))</f>
        <v/>
      </c>
      <c r="K35" s="55" t="str">
        <f>IF(IF(K$1&lt;DATE(YEAR(TODAY()),MONTH(TODAY()),1),Reel!K35,IF(K$1&gt;DATE(YEAR(TODAY()),MONTH(TODAY()),1),'⚙️ Budgets'!K35,MAX('⚙️ Budgets'!K35,Reel!K35)))=0,"",IF(K$1&lt;DATE(YEAR(TODAY()),MONTH(TODAY()),1),Reel!K35,IF(K$1&gt;DATE(YEAR(TODAY()),MONTH(TODAY()),1),'⚙️ Budgets'!K35,MAX('⚙️ Budgets'!K35,Reel!K35))))</f>
        <v/>
      </c>
      <c r="L35" s="55" t="str">
        <f>IF(IF(L$1&lt;DATE(YEAR(TODAY()),MONTH(TODAY()),1),Reel!L35,IF(L$1&gt;DATE(YEAR(TODAY()),MONTH(TODAY()),1),'⚙️ Budgets'!L35,MAX('⚙️ Budgets'!L35,Reel!L35)))=0,"",IF(L$1&lt;DATE(YEAR(TODAY()),MONTH(TODAY()),1),Reel!L35,IF(L$1&gt;DATE(YEAR(TODAY()),MONTH(TODAY()),1),'⚙️ Budgets'!L35,MAX('⚙️ Budgets'!L35,Reel!L35))))</f>
        <v/>
      </c>
      <c r="M35" s="55" t="str">
        <f>IF(IF(M$1&lt;DATE(YEAR(TODAY()),MONTH(TODAY()),1),Reel!M35,IF(M$1&gt;DATE(YEAR(TODAY()),MONTH(TODAY()),1),'⚙️ Budgets'!M35,MAX('⚙️ Budgets'!M35,Reel!M35)))=0,"",IF(M$1&lt;DATE(YEAR(TODAY()),MONTH(TODAY()),1),Reel!M35,IF(M$1&gt;DATE(YEAR(TODAY()),MONTH(TODAY()),1),'⚙️ Budgets'!M35,MAX('⚙️ Budgets'!M35,Reel!M35))))</f>
        <v/>
      </c>
      <c r="N35" s="36">
        <f t="shared" si="5"/>
        <v>0</v>
      </c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</row>
    <row r="36" ht="25.5" customHeight="1">
      <c r="A36" s="56" t="str">
        <f>'⚙️ Budgets'!A36</f>
        <v/>
      </c>
      <c r="B36" s="55" t="str">
        <f>IF(IF(B$1&lt;DATE(YEAR(TODAY()),MONTH(TODAY()),1),Reel!B36,IF(B$1&gt;DATE(YEAR(TODAY()),MONTH(TODAY()),1),'⚙️ Budgets'!B36,MAX('⚙️ Budgets'!B36,Reel!B36)))=0,"",IF(B$1&lt;DATE(YEAR(TODAY()),MONTH(TODAY()),1),Reel!B36,IF(B$1&gt;DATE(YEAR(TODAY()),MONTH(TODAY()),1),'⚙️ Budgets'!B36,MAX('⚙️ Budgets'!B36,Reel!B36))))</f>
        <v/>
      </c>
      <c r="C36" s="55" t="str">
        <f>IF(IF(C$1&lt;DATE(YEAR(TODAY()),MONTH(TODAY()),1),Reel!C36,IF(C$1&gt;DATE(YEAR(TODAY()),MONTH(TODAY()),1),'⚙️ Budgets'!C36,MAX('⚙️ Budgets'!C36,Reel!C36)))=0,"",IF(C$1&lt;DATE(YEAR(TODAY()),MONTH(TODAY()),1),Reel!C36,IF(C$1&gt;DATE(YEAR(TODAY()),MONTH(TODAY()),1),'⚙️ Budgets'!C36,MAX('⚙️ Budgets'!C36,Reel!C36))))</f>
        <v/>
      </c>
      <c r="D36" s="55" t="str">
        <f>IF(IF(D$1&lt;DATE(YEAR(TODAY()),MONTH(TODAY()),1),Reel!D36,IF(D$1&gt;DATE(YEAR(TODAY()),MONTH(TODAY()),1),'⚙️ Budgets'!D36,MAX('⚙️ Budgets'!D36,Reel!D36)))=0,"",IF(D$1&lt;DATE(YEAR(TODAY()),MONTH(TODAY()),1),Reel!D36,IF(D$1&gt;DATE(YEAR(TODAY()),MONTH(TODAY()),1),'⚙️ Budgets'!D36,MAX('⚙️ Budgets'!D36,Reel!D36))))</f>
        <v/>
      </c>
      <c r="E36" s="55" t="str">
        <f>IF(IF(E$1&lt;DATE(YEAR(TODAY()),MONTH(TODAY()),1),Reel!E36,IF(E$1&gt;DATE(YEAR(TODAY()),MONTH(TODAY()),1),'⚙️ Budgets'!E36,MAX('⚙️ Budgets'!E36,Reel!E36)))=0,"",IF(E$1&lt;DATE(YEAR(TODAY()),MONTH(TODAY()),1),Reel!E36,IF(E$1&gt;DATE(YEAR(TODAY()),MONTH(TODAY()),1),'⚙️ Budgets'!E36,MAX('⚙️ Budgets'!E36,Reel!E36))))</f>
        <v/>
      </c>
      <c r="F36" s="55" t="str">
        <f>IF(IF(F$1&lt;DATE(YEAR(TODAY()),MONTH(TODAY()),1),Reel!F36,IF(F$1&gt;DATE(YEAR(TODAY()),MONTH(TODAY()),1),'⚙️ Budgets'!F36,MAX('⚙️ Budgets'!F36,Reel!F36)))=0,"",IF(F$1&lt;DATE(YEAR(TODAY()),MONTH(TODAY()),1),Reel!F36,IF(F$1&gt;DATE(YEAR(TODAY()),MONTH(TODAY()),1),'⚙️ Budgets'!F36,MAX('⚙️ Budgets'!F36,Reel!F36))))</f>
        <v/>
      </c>
      <c r="G36" s="55" t="str">
        <f>IF(IF(G$1&lt;DATE(YEAR(TODAY()),MONTH(TODAY()),1),Reel!G36,IF(G$1&gt;DATE(YEAR(TODAY()),MONTH(TODAY()),1),'⚙️ Budgets'!G36,MAX('⚙️ Budgets'!G36,Reel!G36)))=0,"",IF(G$1&lt;DATE(YEAR(TODAY()),MONTH(TODAY()),1),Reel!G36,IF(G$1&gt;DATE(YEAR(TODAY()),MONTH(TODAY()),1),'⚙️ Budgets'!G36,MAX('⚙️ Budgets'!G36,Reel!G36))))</f>
        <v/>
      </c>
      <c r="H36" s="55" t="str">
        <f>IF(IF(H$1&lt;DATE(YEAR(TODAY()),MONTH(TODAY()),1),Reel!H36,IF(H$1&gt;DATE(YEAR(TODAY()),MONTH(TODAY()),1),'⚙️ Budgets'!H36,MAX('⚙️ Budgets'!H36,Reel!H36)))=0,"",IF(H$1&lt;DATE(YEAR(TODAY()),MONTH(TODAY()),1),Reel!H36,IF(H$1&gt;DATE(YEAR(TODAY()),MONTH(TODAY()),1),'⚙️ Budgets'!H36,MAX('⚙️ Budgets'!H36,Reel!H36))))</f>
        <v/>
      </c>
      <c r="I36" s="55" t="str">
        <f>IF(IF(I$1&lt;DATE(YEAR(TODAY()),MONTH(TODAY()),1),Reel!I36,IF(I$1&gt;DATE(YEAR(TODAY()),MONTH(TODAY()),1),'⚙️ Budgets'!I36,MAX('⚙️ Budgets'!I36,Reel!I36)))=0,"",IF(I$1&lt;DATE(YEAR(TODAY()),MONTH(TODAY()),1),Reel!I36,IF(I$1&gt;DATE(YEAR(TODAY()),MONTH(TODAY()),1),'⚙️ Budgets'!I36,MAX('⚙️ Budgets'!I36,Reel!I36))))</f>
        <v/>
      </c>
      <c r="J36" s="55" t="str">
        <f>IF(IF(J$1&lt;DATE(YEAR(TODAY()),MONTH(TODAY()),1),Reel!J36,IF(J$1&gt;DATE(YEAR(TODAY()),MONTH(TODAY()),1),'⚙️ Budgets'!J36,MAX('⚙️ Budgets'!J36,Reel!J36)))=0,"",IF(J$1&lt;DATE(YEAR(TODAY()),MONTH(TODAY()),1),Reel!J36,IF(J$1&gt;DATE(YEAR(TODAY()),MONTH(TODAY()),1),'⚙️ Budgets'!J36,MAX('⚙️ Budgets'!J36,Reel!J36))))</f>
        <v/>
      </c>
      <c r="K36" s="55" t="str">
        <f>IF(IF(K$1&lt;DATE(YEAR(TODAY()),MONTH(TODAY()),1),Reel!K36,IF(K$1&gt;DATE(YEAR(TODAY()),MONTH(TODAY()),1),'⚙️ Budgets'!K36,MAX('⚙️ Budgets'!K36,Reel!K36)))=0,"",IF(K$1&lt;DATE(YEAR(TODAY()),MONTH(TODAY()),1),Reel!K36,IF(K$1&gt;DATE(YEAR(TODAY()),MONTH(TODAY()),1),'⚙️ Budgets'!K36,MAX('⚙️ Budgets'!K36,Reel!K36))))</f>
        <v/>
      </c>
      <c r="L36" s="55" t="str">
        <f>IF(IF(L$1&lt;DATE(YEAR(TODAY()),MONTH(TODAY()),1),Reel!L36,IF(L$1&gt;DATE(YEAR(TODAY()),MONTH(TODAY()),1),'⚙️ Budgets'!L36,MAX('⚙️ Budgets'!L36,Reel!L36)))=0,"",IF(L$1&lt;DATE(YEAR(TODAY()),MONTH(TODAY()),1),Reel!L36,IF(L$1&gt;DATE(YEAR(TODAY()),MONTH(TODAY()),1),'⚙️ Budgets'!L36,MAX('⚙️ Budgets'!L36,Reel!L36))))</f>
        <v/>
      </c>
      <c r="M36" s="55" t="str">
        <f>IF(IF(M$1&lt;DATE(YEAR(TODAY()),MONTH(TODAY()),1),Reel!M36,IF(M$1&gt;DATE(YEAR(TODAY()),MONTH(TODAY()),1),'⚙️ Budgets'!M36,MAX('⚙️ Budgets'!M36,Reel!M36)))=0,"",IF(M$1&lt;DATE(YEAR(TODAY()),MONTH(TODAY()),1),Reel!M36,IF(M$1&gt;DATE(YEAR(TODAY()),MONTH(TODAY()),1),'⚙️ Budgets'!M36,MAX('⚙️ Budgets'!M36,Reel!M36))))</f>
        <v/>
      </c>
      <c r="N36" s="36">
        <f t="shared" si="5"/>
        <v>0</v>
      </c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</row>
    <row r="37" ht="25.5" customHeight="1">
      <c r="A37" s="56" t="str">
        <f>'⚙️ Budgets'!A37</f>
        <v/>
      </c>
      <c r="B37" s="55" t="str">
        <f>IF(IF(B$1&lt;DATE(YEAR(TODAY()),MONTH(TODAY()),1),Reel!B37,IF(B$1&gt;DATE(YEAR(TODAY()),MONTH(TODAY()),1),'⚙️ Budgets'!B37,MAX('⚙️ Budgets'!B37,Reel!B37)))=0,"",IF(B$1&lt;DATE(YEAR(TODAY()),MONTH(TODAY()),1),Reel!B37,IF(B$1&gt;DATE(YEAR(TODAY()),MONTH(TODAY()),1),'⚙️ Budgets'!B37,MAX('⚙️ Budgets'!B37,Reel!B37))))</f>
        <v/>
      </c>
      <c r="C37" s="55" t="str">
        <f>IF(IF(C$1&lt;DATE(YEAR(TODAY()),MONTH(TODAY()),1),Reel!C37,IF(C$1&gt;DATE(YEAR(TODAY()),MONTH(TODAY()),1),'⚙️ Budgets'!C37,MAX('⚙️ Budgets'!C37,Reel!C37)))=0,"",IF(C$1&lt;DATE(YEAR(TODAY()),MONTH(TODAY()),1),Reel!C37,IF(C$1&gt;DATE(YEAR(TODAY()),MONTH(TODAY()),1),'⚙️ Budgets'!C37,MAX('⚙️ Budgets'!C37,Reel!C37))))</f>
        <v/>
      </c>
      <c r="D37" s="55" t="str">
        <f>IF(IF(D$1&lt;DATE(YEAR(TODAY()),MONTH(TODAY()),1),Reel!D37,IF(D$1&gt;DATE(YEAR(TODAY()),MONTH(TODAY()),1),'⚙️ Budgets'!D37,MAX('⚙️ Budgets'!D37,Reel!D37)))=0,"",IF(D$1&lt;DATE(YEAR(TODAY()),MONTH(TODAY()),1),Reel!D37,IF(D$1&gt;DATE(YEAR(TODAY()),MONTH(TODAY()),1),'⚙️ Budgets'!D37,MAX('⚙️ Budgets'!D37,Reel!D37))))</f>
        <v/>
      </c>
      <c r="E37" s="55" t="str">
        <f>IF(IF(E$1&lt;DATE(YEAR(TODAY()),MONTH(TODAY()),1),Reel!E37,IF(E$1&gt;DATE(YEAR(TODAY()),MONTH(TODAY()),1),'⚙️ Budgets'!E37,MAX('⚙️ Budgets'!E37,Reel!E37)))=0,"",IF(E$1&lt;DATE(YEAR(TODAY()),MONTH(TODAY()),1),Reel!E37,IF(E$1&gt;DATE(YEAR(TODAY()),MONTH(TODAY()),1),'⚙️ Budgets'!E37,MAX('⚙️ Budgets'!E37,Reel!E37))))</f>
        <v/>
      </c>
      <c r="F37" s="55" t="str">
        <f>IF(IF(F$1&lt;DATE(YEAR(TODAY()),MONTH(TODAY()),1),Reel!F37,IF(F$1&gt;DATE(YEAR(TODAY()),MONTH(TODAY()),1),'⚙️ Budgets'!F37,MAX('⚙️ Budgets'!F37,Reel!F37)))=0,"",IF(F$1&lt;DATE(YEAR(TODAY()),MONTH(TODAY()),1),Reel!F37,IF(F$1&gt;DATE(YEAR(TODAY()),MONTH(TODAY()),1),'⚙️ Budgets'!F37,MAX('⚙️ Budgets'!F37,Reel!F37))))</f>
        <v/>
      </c>
      <c r="G37" s="55" t="str">
        <f>IF(IF(G$1&lt;DATE(YEAR(TODAY()),MONTH(TODAY()),1),Reel!G37,IF(G$1&gt;DATE(YEAR(TODAY()),MONTH(TODAY()),1),'⚙️ Budgets'!G37,MAX('⚙️ Budgets'!G37,Reel!G37)))=0,"",IF(G$1&lt;DATE(YEAR(TODAY()),MONTH(TODAY()),1),Reel!G37,IF(G$1&gt;DATE(YEAR(TODAY()),MONTH(TODAY()),1),'⚙️ Budgets'!G37,MAX('⚙️ Budgets'!G37,Reel!G37))))</f>
        <v/>
      </c>
      <c r="H37" s="55" t="str">
        <f>IF(IF(H$1&lt;DATE(YEAR(TODAY()),MONTH(TODAY()),1),Reel!H37,IF(H$1&gt;DATE(YEAR(TODAY()),MONTH(TODAY()),1),'⚙️ Budgets'!H37,MAX('⚙️ Budgets'!H37,Reel!H37)))=0,"",IF(H$1&lt;DATE(YEAR(TODAY()),MONTH(TODAY()),1),Reel!H37,IF(H$1&gt;DATE(YEAR(TODAY()),MONTH(TODAY()),1),'⚙️ Budgets'!H37,MAX('⚙️ Budgets'!H37,Reel!H37))))</f>
        <v/>
      </c>
      <c r="I37" s="55" t="str">
        <f>IF(IF(I$1&lt;DATE(YEAR(TODAY()),MONTH(TODAY()),1),Reel!I37,IF(I$1&gt;DATE(YEAR(TODAY()),MONTH(TODAY()),1),'⚙️ Budgets'!I37,MAX('⚙️ Budgets'!I37,Reel!I37)))=0,"",IF(I$1&lt;DATE(YEAR(TODAY()),MONTH(TODAY()),1),Reel!I37,IF(I$1&gt;DATE(YEAR(TODAY()),MONTH(TODAY()),1),'⚙️ Budgets'!I37,MAX('⚙️ Budgets'!I37,Reel!I37))))</f>
        <v/>
      </c>
      <c r="J37" s="55" t="str">
        <f>IF(IF(J$1&lt;DATE(YEAR(TODAY()),MONTH(TODAY()),1),Reel!J37,IF(J$1&gt;DATE(YEAR(TODAY()),MONTH(TODAY()),1),'⚙️ Budgets'!J37,MAX('⚙️ Budgets'!J37,Reel!J37)))=0,"",IF(J$1&lt;DATE(YEAR(TODAY()),MONTH(TODAY()),1),Reel!J37,IF(J$1&gt;DATE(YEAR(TODAY()),MONTH(TODAY()),1),'⚙️ Budgets'!J37,MAX('⚙️ Budgets'!J37,Reel!J37))))</f>
        <v/>
      </c>
      <c r="K37" s="55" t="str">
        <f>IF(IF(K$1&lt;DATE(YEAR(TODAY()),MONTH(TODAY()),1),Reel!K37,IF(K$1&gt;DATE(YEAR(TODAY()),MONTH(TODAY()),1),'⚙️ Budgets'!K37,MAX('⚙️ Budgets'!K37,Reel!K37)))=0,"",IF(K$1&lt;DATE(YEAR(TODAY()),MONTH(TODAY()),1),Reel!K37,IF(K$1&gt;DATE(YEAR(TODAY()),MONTH(TODAY()),1),'⚙️ Budgets'!K37,MAX('⚙️ Budgets'!K37,Reel!K37))))</f>
        <v/>
      </c>
      <c r="L37" s="55" t="str">
        <f>IF(IF(L$1&lt;DATE(YEAR(TODAY()),MONTH(TODAY()),1),Reel!L37,IF(L$1&gt;DATE(YEAR(TODAY()),MONTH(TODAY()),1),'⚙️ Budgets'!L37,MAX('⚙️ Budgets'!L37,Reel!L37)))=0,"",IF(L$1&lt;DATE(YEAR(TODAY()),MONTH(TODAY()),1),Reel!L37,IF(L$1&gt;DATE(YEAR(TODAY()),MONTH(TODAY()),1),'⚙️ Budgets'!L37,MAX('⚙️ Budgets'!L37,Reel!L37))))</f>
        <v/>
      </c>
      <c r="M37" s="55" t="str">
        <f>IF(IF(M$1&lt;DATE(YEAR(TODAY()),MONTH(TODAY()),1),Reel!M37,IF(M$1&gt;DATE(YEAR(TODAY()),MONTH(TODAY()),1),'⚙️ Budgets'!M37,MAX('⚙️ Budgets'!M37,Reel!M37)))=0,"",IF(M$1&lt;DATE(YEAR(TODAY()),MONTH(TODAY()),1),Reel!M37,IF(M$1&gt;DATE(YEAR(TODAY()),MONTH(TODAY()),1),'⚙️ Budgets'!M37,MAX('⚙️ Budgets'!M37,Reel!M37))))</f>
        <v/>
      </c>
      <c r="N37" s="36">
        <f t="shared" si="5"/>
        <v>0</v>
      </c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</row>
    <row r="38" ht="25.5" customHeight="1">
      <c r="A38" s="56" t="str">
        <f>'⚙️ Budgets'!A38</f>
        <v/>
      </c>
      <c r="B38" s="55" t="str">
        <f>IF(IF(B$1&lt;DATE(YEAR(TODAY()),MONTH(TODAY()),1),Reel!B38,IF(B$1&gt;DATE(YEAR(TODAY()),MONTH(TODAY()),1),'⚙️ Budgets'!B38,MAX('⚙️ Budgets'!B38,Reel!B38)))=0,"",IF(B$1&lt;DATE(YEAR(TODAY()),MONTH(TODAY()),1),Reel!B38,IF(B$1&gt;DATE(YEAR(TODAY()),MONTH(TODAY()),1),'⚙️ Budgets'!B38,MAX('⚙️ Budgets'!B38,Reel!B38))))</f>
        <v/>
      </c>
      <c r="C38" s="55" t="str">
        <f>IF(IF(C$1&lt;DATE(YEAR(TODAY()),MONTH(TODAY()),1),Reel!C38,IF(C$1&gt;DATE(YEAR(TODAY()),MONTH(TODAY()),1),'⚙️ Budgets'!C38,MAX('⚙️ Budgets'!C38,Reel!C38)))=0,"",IF(C$1&lt;DATE(YEAR(TODAY()),MONTH(TODAY()),1),Reel!C38,IF(C$1&gt;DATE(YEAR(TODAY()),MONTH(TODAY()),1),'⚙️ Budgets'!C38,MAX('⚙️ Budgets'!C38,Reel!C38))))</f>
        <v/>
      </c>
      <c r="D38" s="55" t="str">
        <f>IF(IF(D$1&lt;DATE(YEAR(TODAY()),MONTH(TODAY()),1),Reel!D38,IF(D$1&gt;DATE(YEAR(TODAY()),MONTH(TODAY()),1),'⚙️ Budgets'!D38,MAX('⚙️ Budgets'!D38,Reel!D38)))=0,"",IF(D$1&lt;DATE(YEAR(TODAY()),MONTH(TODAY()),1),Reel!D38,IF(D$1&gt;DATE(YEAR(TODAY()),MONTH(TODAY()),1),'⚙️ Budgets'!D38,MAX('⚙️ Budgets'!D38,Reel!D38))))</f>
        <v/>
      </c>
      <c r="E38" s="55" t="str">
        <f>IF(IF(E$1&lt;DATE(YEAR(TODAY()),MONTH(TODAY()),1),Reel!E38,IF(E$1&gt;DATE(YEAR(TODAY()),MONTH(TODAY()),1),'⚙️ Budgets'!E38,MAX('⚙️ Budgets'!E38,Reel!E38)))=0,"",IF(E$1&lt;DATE(YEAR(TODAY()),MONTH(TODAY()),1),Reel!E38,IF(E$1&gt;DATE(YEAR(TODAY()),MONTH(TODAY()),1),'⚙️ Budgets'!E38,MAX('⚙️ Budgets'!E38,Reel!E38))))</f>
        <v/>
      </c>
      <c r="F38" s="55" t="str">
        <f>IF(IF(F$1&lt;DATE(YEAR(TODAY()),MONTH(TODAY()),1),Reel!F38,IF(F$1&gt;DATE(YEAR(TODAY()),MONTH(TODAY()),1),'⚙️ Budgets'!F38,MAX('⚙️ Budgets'!F38,Reel!F38)))=0,"",IF(F$1&lt;DATE(YEAR(TODAY()),MONTH(TODAY()),1),Reel!F38,IF(F$1&gt;DATE(YEAR(TODAY()),MONTH(TODAY()),1),'⚙️ Budgets'!F38,MAX('⚙️ Budgets'!F38,Reel!F38))))</f>
        <v/>
      </c>
      <c r="G38" s="55" t="str">
        <f>IF(IF(G$1&lt;DATE(YEAR(TODAY()),MONTH(TODAY()),1),Reel!G38,IF(G$1&gt;DATE(YEAR(TODAY()),MONTH(TODAY()),1),'⚙️ Budgets'!G38,MAX('⚙️ Budgets'!G38,Reel!G38)))=0,"",IF(G$1&lt;DATE(YEAR(TODAY()),MONTH(TODAY()),1),Reel!G38,IF(G$1&gt;DATE(YEAR(TODAY()),MONTH(TODAY()),1),'⚙️ Budgets'!G38,MAX('⚙️ Budgets'!G38,Reel!G38))))</f>
        <v/>
      </c>
      <c r="H38" s="55" t="str">
        <f>IF(IF(H$1&lt;DATE(YEAR(TODAY()),MONTH(TODAY()),1),Reel!H38,IF(H$1&gt;DATE(YEAR(TODAY()),MONTH(TODAY()),1),'⚙️ Budgets'!H38,MAX('⚙️ Budgets'!H38,Reel!H38)))=0,"",IF(H$1&lt;DATE(YEAR(TODAY()),MONTH(TODAY()),1),Reel!H38,IF(H$1&gt;DATE(YEAR(TODAY()),MONTH(TODAY()),1),'⚙️ Budgets'!H38,MAX('⚙️ Budgets'!H38,Reel!H38))))</f>
        <v/>
      </c>
      <c r="I38" s="55" t="str">
        <f>IF(IF(I$1&lt;DATE(YEAR(TODAY()),MONTH(TODAY()),1),Reel!I38,IF(I$1&gt;DATE(YEAR(TODAY()),MONTH(TODAY()),1),'⚙️ Budgets'!I38,MAX('⚙️ Budgets'!I38,Reel!I38)))=0,"",IF(I$1&lt;DATE(YEAR(TODAY()),MONTH(TODAY()),1),Reel!I38,IF(I$1&gt;DATE(YEAR(TODAY()),MONTH(TODAY()),1),'⚙️ Budgets'!I38,MAX('⚙️ Budgets'!I38,Reel!I38))))</f>
        <v/>
      </c>
      <c r="J38" s="55" t="str">
        <f>IF(IF(J$1&lt;DATE(YEAR(TODAY()),MONTH(TODAY()),1),Reel!J38,IF(J$1&gt;DATE(YEAR(TODAY()),MONTH(TODAY()),1),'⚙️ Budgets'!J38,MAX('⚙️ Budgets'!J38,Reel!J38)))=0,"",IF(J$1&lt;DATE(YEAR(TODAY()),MONTH(TODAY()),1),Reel!J38,IF(J$1&gt;DATE(YEAR(TODAY()),MONTH(TODAY()),1),'⚙️ Budgets'!J38,MAX('⚙️ Budgets'!J38,Reel!J38))))</f>
        <v/>
      </c>
      <c r="K38" s="55" t="str">
        <f>IF(IF(K$1&lt;DATE(YEAR(TODAY()),MONTH(TODAY()),1),Reel!K38,IF(K$1&gt;DATE(YEAR(TODAY()),MONTH(TODAY()),1),'⚙️ Budgets'!K38,MAX('⚙️ Budgets'!K38,Reel!K38)))=0,"",IF(K$1&lt;DATE(YEAR(TODAY()),MONTH(TODAY()),1),Reel!K38,IF(K$1&gt;DATE(YEAR(TODAY()),MONTH(TODAY()),1),'⚙️ Budgets'!K38,MAX('⚙️ Budgets'!K38,Reel!K38))))</f>
        <v/>
      </c>
      <c r="L38" s="55" t="str">
        <f>IF(IF(L$1&lt;DATE(YEAR(TODAY()),MONTH(TODAY()),1),Reel!L38,IF(L$1&gt;DATE(YEAR(TODAY()),MONTH(TODAY()),1),'⚙️ Budgets'!L38,MAX('⚙️ Budgets'!L38,Reel!L38)))=0,"",IF(L$1&lt;DATE(YEAR(TODAY()),MONTH(TODAY()),1),Reel!L38,IF(L$1&gt;DATE(YEAR(TODAY()),MONTH(TODAY()),1),'⚙️ Budgets'!L38,MAX('⚙️ Budgets'!L38,Reel!L38))))</f>
        <v/>
      </c>
      <c r="M38" s="55" t="str">
        <f>IF(IF(M$1&lt;DATE(YEAR(TODAY()),MONTH(TODAY()),1),Reel!M38,IF(M$1&gt;DATE(YEAR(TODAY()),MONTH(TODAY()),1),'⚙️ Budgets'!M38,MAX('⚙️ Budgets'!M38,Reel!M38)))=0,"",IF(M$1&lt;DATE(YEAR(TODAY()),MONTH(TODAY()),1),Reel!M38,IF(M$1&gt;DATE(YEAR(TODAY()),MONTH(TODAY()),1),'⚙️ Budgets'!M38,MAX('⚙️ Budgets'!M38,Reel!M38))))</f>
        <v/>
      </c>
      <c r="N38" s="36">
        <f t="shared" si="5"/>
        <v>0</v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ht="25.5" customHeight="1">
      <c r="A39" s="56" t="str">
        <f>'⚙️ Budgets'!A39</f>
        <v/>
      </c>
      <c r="B39" s="55" t="str">
        <f>IF(IF(B$1&lt;DATE(YEAR(TODAY()),MONTH(TODAY()),1),Reel!B39,IF(B$1&gt;DATE(YEAR(TODAY()),MONTH(TODAY()),1),'⚙️ Budgets'!B39,MAX('⚙️ Budgets'!B39,Reel!B39)))=0,"",IF(B$1&lt;DATE(YEAR(TODAY()),MONTH(TODAY()),1),Reel!B39,IF(B$1&gt;DATE(YEAR(TODAY()),MONTH(TODAY()),1),'⚙️ Budgets'!B39,MAX('⚙️ Budgets'!B39,Reel!B39))))</f>
        <v/>
      </c>
      <c r="C39" s="55" t="str">
        <f>IF(IF(C$1&lt;DATE(YEAR(TODAY()),MONTH(TODAY()),1),Reel!C39,IF(C$1&gt;DATE(YEAR(TODAY()),MONTH(TODAY()),1),'⚙️ Budgets'!C39,MAX('⚙️ Budgets'!C39,Reel!C39)))=0,"",IF(C$1&lt;DATE(YEAR(TODAY()),MONTH(TODAY()),1),Reel!C39,IF(C$1&gt;DATE(YEAR(TODAY()),MONTH(TODAY()),1),'⚙️ Budgets'!C39,MAX('⚙️ Budgets'!C39,Reel!C39))))</f>
        <v/>
      </c>
      <c r="D39" s="55" t="str">
        <f>IF(IF(D$1&lt;DATE(YEAR(TODAY()),MONTH(TODAY()),1),Reel!D39,IF(D$1&gt;DATE(YEAR(TODAY()),MONTH(TODAY()),1),'⚙️ Budgets'!D39,MAX('⚙️ Budgets'!D39,Reel!D39)))=0,"",IF(D$1&lt;DATE(YEAR(TODAY()),MONTH(TODAY()),1),Reel!D39,IF(D$1&gt;DATE(YEAR(TODAY()),MONTH(TODAY()),1),'⚙️ Budgets'!D39,MAX('⚙️ Budgets'!D39,Reel!D39))))</f>
        <v/>
      </c>
      <c r="E39" s="55" t="str">
        <f>IF(IF(E$1&lt;DATE(YEAR(TODAY()),MONTH(TODAY()),1),Reel!E39,IF(E$1&gt;DATE(YEAR(TODAY()),MONTH(TODAY()),1),'⚙️ Budgets'!E39,MAX('⚙️ Budgets'!E39,Reel!E39)))=0,"",IF(E$1&lt;DATE(YEAR(TODAY()),MONTH(TODAY()),1),Reel!E39,IF(E$1&gt;DATE(YEAR(TODAY()),MONTH(TODAY()),1),'⚙️ Budgets'!E39,MAX('⚙️ Budgets'!E39,Reel!E39))))</f>
        <v/>
      </c>
      <c r="F39" s="55" t="str">
        <f>IF(IF(F$1&lt;DATE(YEAR(TODAY()),MONTH(TODAY()),1),Reel!F39,IF(F$1&gt;DATE(YEAR(TODAY()),MONTH(TODAY()),1),'⚙️ Budgets'!F39,MAX('⚙️ Budgets'!F39,Reel!F39)))=0,"",IF(F$1&lt;DATE(YEAR(TODAY()),MONTH(TODAY()),1),Reel!F39,IF(F$1&gt;DATE(YEAR(TODAY()),MONTH(TODAY()),1),'⚙️ Budgets'!F39,MAX('⚙️ Budgets'!F39,Reel!F39))))</f>
        <v/>
      </c>
      <c r="G39" s="55" t="str">
        <f>IF(IF(G$1&lt;DATE(YEAR(TODAY()),MONTH(TODAY()),1),Reel!G39,IF(G$1&gt;DATE(YEAR(TODAY()),MONTH(TODAY()),1),'⚙️ Budgets'!G39,MAX('⚙️ Budgets'!G39,Reel!G39)))=0,"",IF(G$1&lt;DATE(YEAR(TODAY()),MONTH(TODAY()),1),Reel!G39,IF(G$1&gt;DATE(YEAR(TODAY()),MONTH(TODAY()),1),'⚙️ Budgets'!G39,MAX('⚙️ Budgets'!G39,Reel!G39))))</f>
        <v/>
      </c>
      <c r="H39" s="55" t="str">
        <f>IF(IF(H$1&lt;DATE(YEAR(TODAY()),MONTH(TODAY()),1),Reel!H39,IF(H$1&gt;DATE(YEAR(TODAY()),MONTH(TODAY()),1),'⚙️ Budgets'!H39,MAX('⚙️ Budgets'!H39,Reel!H39)))=0,"",IF(H$1&lt;DATE(YEAR(TODAY()),MONTH(TODAY()),1),Reel!H39,IF(H$1&gt;DATE(YEAR(TODAY()),MONTH(TODAY()),1),'⚙️ Budgets'!H39,MAX('⚙️ Budgets'!H39,Reel!H39))))</f>
        <v/>
      </c>
      <c r="I39" s="55" t="str">
        <f>IF(IF(I$1&lt;DATE(YEAR(TODAY()),MONTH(TODAY()),1),Reel!I39,IF(I$1&gt;DATE(YEAR(TODAY()),MONTH(TODAY()),1),'⚙️ Budgets'!I39,MAX('⚙️ Budgets'!I39,Reel!I39)))=0,"",IF(I$1&lt;DATE(YEAR(TODAY()),MONTH(TODAY()),1),Reel!I39,IF(I$1&gt;DATE(YEAR(TODAY()),MONTH(TODAY()),1),'⚙️ Budgets'!I39,MAX('⚙️ Budgets'!I39,Reel!I39))))</f>
        <v/>
      </c>
      <c r="J39" s="55" t="str">
        <f>IF(IF(J$1&lt;DATE(YEAR(TODAY()),MONTH(TODAY()),1),Reel!J39,IF(J$1&gt;DATE(YEAR(TODAY()),MONTH(TODAY()),1),'⚙️ Budgets'!J39,MAX('⚙️ Budgets'!J39,Reel!J39)))=0,"",IF(J$1&lt;DATE(YEAR(TODAY()),MONTH(TODAY()),1),Reel!J39,IF(J$1&gt;DATE(YEAR(TODAY()),MONTH(TODAY()),1),'⚙️ Budgets'!J39,MAX('⚙️ Budgets'!J39,Reel!J39))))</f>
        <v/>
      </c>
      <c r="K39" s="55" t="str">
        <f>IF(IF(K$1&lt;DATE(YEAR(TODAY()),MONTH(TODAY()),1),Reel!K39,IF(K$1&gt;DATE(YEAR(TODAY()),MONTH(TODAY()),1),'⚙️ Budgets'!K39,MAX('⚙️ Budgets'!K39,Reel!K39)))=0,"",IF(K$1&lt;DATE(YEAR(TODAY()),MONTH(TODAY()),1),Reel!K39,IF(K$1&gt;DATE(YEAR(TODAY()),MONTH(TODAY()),1),'⚙️ Budgets'!K39,MAX('⚙️ Budgets'!K39,Reel!K39))))</f>
        <v/>
      </c>
      <c r="L39" s="55" t="str">
        <f>IF(IF(L$1&lt;DATE(YEAR(TODAY()),MONTH(TODAY()),1),Reel!L39,IF(L$1&gt;DATE(YEAR(TODAY()),MONTH(TODAY()),1),'⚙️ Budgets'!L39,MAX('⚙️ Budgets'!L39,Reel!L39)))=0,"",IF(L$1&lt;DATE(YEAR(TODAY()),MONTH(TODAY()),1),Reel!L39,IF(L$1&gt;DATE(YEAR(TODAY()),MONTH(TODAY()),1),'⚙️ Budgets'!L39,MAX('⚙️ Budgets'!L39,Reel!L39))))</f>
        <v/>
      </c>
      <c r="M39" s="55" t="str">
        <f>IF(IF(M$1&lt;DATE(YEAR(TODAY()),MONTH(TODAY()),1),Reel!M39,IF(M$1&gt;DATE(YEAR(TODAY()),MONTH(TODAY()),1),'⚙️ Budgets'!M39,MAX('⚙️ Budgets'!M39,Reel!M39)))=0,"",IF(M$1&lt;DATE(YEAR(TODAY()),MONTH(TODAY()),1),Reel!M39,IF(M$1&gt;DATE(YEAR(TODAY()),MONTH(TODAY()),1),'⚙️ Budgets'!M39,MAX('⚙️ Budgets'!M39,Reel!M39))))</f>
        <v/>
      </c>
      <c r="N39" s="36">
        <f t="shared" si="5"/>
        <v>0</v>
      </c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ht="25.5" customHeight="1">
      <c r="A40" s="56" t="str">
        <f>'⚙️ Budgets'!A40</f>
        <v/>
      </c>
      <c r="B40" s="55" t="str">
        <f>IF(IF(B$1&lt;DATE(YEAR(TODAY()),MONTH(TODAY()),1),Reel!B40,IF(B$1&gt;DATE(YEAR(TODAY()),MONTH(TODAY()),1),'⚙️ Budgets'!B40,MAX('⚙️ Budgets'!B40,Reel!B40)))=0,"",IF(B$1&lt;DATE(YEAR(TODAY()),MONTH(TODAY()),1),Reel!B40,IF(B$1&gt;DATE(YEAR(TODAY()),MONTH(TODAY()),1),'⚙️ Budgets'!B40,MAX('⚙️ Budgets'!B40,Reel!B40))))</f>
        <v/>
      </c>
      <c r="C40" s="55" t="str">
        <f>IF(IF(C$1&lt;DATE(YEAR(TODAY()),MONTH(TODAY()),1),Reel!C40,IF(C$1&gt;DATE(YEAR(TODAY()),MONTH(TODAY()),1),'⚙️ Budgets'!C40,MAX('⚙️ Budgets'!C40,Reel!C40)))=0,"",IF(C$1&lt;DATE(YEAR(TODAY()),MONTH(TODAY()),1),Reel!C40,IF(C$1&gt;DATE(YEAR(TODAY()),MONTH(TODAY()),1),'⚙️ Budgets'!C40,MAX('⚙️ Budgets'!C40,Reel!C40))))</f>
        <v/>
      </c>
      <c r="D40" s="55" t="str">
        <f>IF(IF(D$1&lt;DATE(YEAR(TODAY()),MONTH(TODAY()),1),Reel!D40,IF(D$1&gt;DATE(YEAR(TODAY()),MONTH(TODAY()),1),'⚙️ Budgets'!D40,MAX('⚙️ Budgets'!D40,Reel!D40)))=0,"",IF(D$1&lt;DATE(YEAR(TODAY()),MONTH(TODAY()),1),Reel!D40,IF(D$1&gt;DATE(YEAR(TODAY()),MONTH(TODAY()),1),'⚙️ Budgets'!D40,MAX('⚙️ Budgets'!D40,Reel!D40))))</f>
        <v/>
      </c>
      <c r="E40" s="55" t="str">
        <f>IF(IF(E$1&lt;DATE(YEAR(TODAY()),MONTH(TODAY()),1),Reel!E40,IF(E$1&gt;DATE(YEAR(TODAY()),MONTH(TODAY()),1),'⚙️ Budgets'!E40,MAX('⚙️ Budgets'!E40,Reel!E40)))=0,"",IF(E$1&lt;DATE(YEAR(TODAY()),MONTH(TODAY()),1),Reel!E40,IF(E$1&gt;DATE(YEAR(TODAY()),MONTH(TODAY()),1),'⚙️ Budgets'!E40,MAX('⚙️ Budgets'!E40,Reel!E40))))</f>
        <v/>
      </c>
      <c r="F40" s="55" t="str">
        <f>IF(IF(F$1&lt;DATE(YEAR(TODAY()),MONTH(TODAY()),1),Reel!F40,IF(F$1&gt;DATE(YEAR(TODAY()),MONTH(TODAY()),1),'⚙️ Budgets'!F40,MAX('⚙️ Budgets'!F40,Reel!F40)))=0,"",IF(F$1&lt;DATE(YEAR(TODAY()),MONTH(TODAY()),1),Reel!F40,IF(F$1&gt;DATE(YEAR(TODAY()),MONTH(TODAY()),1),'⚙️ Budgets'!F40,MAX('⚙️ Budgets'!F40,Reel!F40))))</f>
        <v/>
      </c>
      <c r="G40" s="55" t="str">
        <f>IF(IF(G$1&lt;DATE(YEAR(TODAY()),MONTH(TODAY()),1),Reel!G40,IF(G$1&gt;DATE(YEAR(TODAY()),MONTH(TODAY()),1),'⚙️ Budgets'!G40,MAX('⚙️ Budgets'!G40,Reel!G40)))=0,"",IF(G$1&lt;DATE(YEAR(TODAY()),MONTH(TODAY()),1),Reel!G40,IF(G$1&gt;DATE(YEAR(TODAY()),MONTH(TODAY()),1),'⚙️ Budgets'!G40,MAX('⚙️ Budgets'!G40,Reel!G40))))</f>
        <v/>
      </c>
      <c r="H40" s="55" t="str">
        <f>IF(IF(H$1&lt;DATE(YEAR(TODAY()),MONTH(TODAY()),1),Reel!H40,IF(H$1&gt;DATE(YEAR(TODAY()),MONTH(TODAY()),1),'⚙️ Budgets'!H40,MAX('⚙️ Budgets'!H40,Reel!H40)))=0,"",IF(H$1&lt;DATE(YEAR(TODAY()),MONTH(TODAY()),1),Reel!H40,IF(H$1&gt;DATE(YEAR(TODAY()),MONTH(TODAY()),1),'⚙️ Budgets'!H40,MAX('⚙️ Budgets'!H40,Reel!H40))))</f>
        <v/>
      </c>
      <c r="I40" s="55" t="str">
        <f>IF(IF(I$1&lt;DATE(YEAR(TODAY()),MONTH(TODAY()),1),Reel!I40,IF(I$1&gt;DATE(YEAR(TODAY()),MONTH(TODAY()),1),'⚙️ Budgets'!I40,MAX('⚙️ Budgets'!I40,Reel!I40)))=0,"",IF(I$1&lt;DATE(YEAR(TODAY()),MONTH(TODAY()),1),Reel!I40,IF(I$1&gt;DATE(YEAR(TODAY()),MONTH(TODAY()),1),'⚙️ Budgets'!I40,MAX('⚙️ Budgets'!I40,Reel!I40))))</f>
        <v/>
      </c>
      <c r="J40" s="55" t="str">
        <f>IF(IF(J$1&lt;DATE(YEAR(TODAY()),MONTH(TODAY()),1),Reel!J40,IF(J$1&gt;DATE(YEAR(TODAY()),MONTH(TODAY()),1),'⚙️ Budgets'!J40,MAX('⚙️ Budgets'!J40,Reel!J40)))=0,"",IF(J$1&lt;DATE(YEAR(TODAY()),MONTH(TODAY()),1),Reel!J40,IF(J$1&gt;DATE(YEAR(TODAY()),MONTH(TODAY()),1),'⚙️ Budgets'!J40,MAX('⚙️ Budgets'!J40,Reel!J40))))</f>
        <v/>
      </c>
      <c r="K40" s="55" t="str">
        <f>IF(IF(K$1&lt;DATE(YEAR(TODAY()),MONTH(TODAY()),1),Reel!K40,IF(K$1&gt;DATE(YEAR(TODAY()),MONTH(TODAY()),1),'⚙️ Budgets'!K40,MAX('⚙️ Budgets'!K40,Reel!K40)))=0,"",IF(K$1&lt;DATE(YEAR(TODAY()),MONTH(TODAY()),1),Reel!K40,IF(K$1&gt;DATE(YEAR(TODAY()),MONTH(TODAY()),1),'⚙️ Budgets'!K40,MAX('⚙️ Budgets'!K40,Reel!K40))))</f>
        <v/>
      </c>
      <c r="L40" s="55" t="str">
        <f>IF(IF(L$1&lt;DATE(YEAR(TODAY()),MONTH(TODAY()),1),Reel!L40,IF(L$1&gt;DATE(YEAR(TODAY()),MONTH(TODAY()),1),'⚙️ Budgets'!L40,MAX('⚙️ Budgets'!L40,Reel!L40)))=0,"",IF(L$1&lt;DATE(YEAR(TODAY()),MONTH(TODAY()),1),Reel!L40,IF(L$1&gt;DATE(YEAR(TODAY()),MONTH(TODAY()),1),'⚙️ Budgets'!L40,MAX('⚙️ Budgets'!L40,Reel!L40))))</f>
        <v/>
      </c>
      <c r="M40" s="55" t="str">
        <f>IF(IF(M$1&lt;DATE(YEAR(TODAY()),MONTH(TODAY()),1),Reel!M40,IF(M$1&gt;DATE(YEAR(TODAY()),MONTH(TODAY()),1),'⚙️ Budgets'!M40,MAX('⚙️ Budgets'!M40,Reel!M40)))=0,"",IF(M$1&lt;DATE(YEAR(TODAY()),MONTH(TODAY()),1),Reel!M40,IF(M$1&gt;DATE(YEAR(TODAY()),MONTH(TODAY()),1),'⚙️ Budgets'!M40,MAX('⚙️ Budgets'!M40,Reel!M40))))</f>
        <v/>
      </c>
      <c r="N40" s="36">
        <f t="shared" si="5"/>
        <v>0</v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</row>
    <row r="41" ht="25.5" customHeight="1">
      <c r="A41" s="56" t="str">
        <f>'⚙️ Budgets'!A41</f>
        <v/>
      </c>
      <c r="B41" s="55" t="str">
        <f>IF(IF(B$1&lt;DATE(YEAR(TODAY()),MONTH(TODAY()),1),Reel!B41,IF(B$1&gt;DATE(YEAR(TODAY()),MONTH(TODAY()),1),'⚙️ Budgets'!B41,MAX('⚙️ Budgets'!B41,Reel!B41)))=0,"",IF(B$1&lt;DATE(YEAR(TODAY()),MONTH(TODAY()),1),Reel!B41,IF(B$1&gt;DATE(YEAR(TODAY()),MONTH(TODAY()),1),'⚙️ Budgets'!B41,MAX('⚙️ Budgets'!B41,Reel!B41))))</f>
        <v/>
      </c>
      <c r="C41" s="55" t="str">
        <f>IF(IF(C$1&lt;DATE(YEAR(TODAY()),MONTH(TODAY()),1),Reel!C41,IF(C$1&gt;DATE(YEAR(TODAY()),MONTH(TODAY()),1),'⚙️ Budgets'!C41,MAX('⚙️ Budgets'!C41,Reel!C41)))=0,"",IF(C$1&lt;DATE(YEAR(TODAY()),MONTH(TODAY()),1),Reel!C41,IF(C$1&gt;DATE(YEAR(TODAY()),MONTH(TODAY()),1),'⚙️ Budgets'!C41,MAX('⚙️ Budgets'!C41,Reel!C41))))</f>
        <v/>
      </c>
      <c r="D41" s="55" t="str">
        <f>IF(IF(D$1&lt;DATE(YEAR(TODAY()),MONTH(TODAY()),1),Reel!D41,IF(D$1&gt;DATE(YEAR(TODAY()),MONTH(TODAY()),1),'⚙️ Budgets'!D41,MAX('⚙️ Budgets'!D41,Reel!D41)))=0,"",IF(D$1&lt;DATE(YEAR(TODAY()),MONTH(TODAY()),1),Reel!D41,IF(D$1&gt;DATE(YEAR(TODAY()),MONTH(TODAY()),1),'⚙️ Budgets'!D41,MAX('⚙️ Budgets'!D41,Reel!D41))))</f>
        <v/>
      </c>
      <c r="E41" s="55" t="str">
        <f>IF(IF(E$1&lt;DATE(YEAR(TODAY()),MONTH(TODAY()),1),Reel!E41,IF(E$1&gt;DATE(YEAR(TODAY()),MONTH(TODAY()),1),'⚙️ Budgets'!E41,MAX('⚙️ Budgets'!E41,Reel!E41)))=0,"",IF(E$1&lt;DATE(YEAR(TODAY()),MONTH(TODAY()),1),Reel!E41,IF(E$1&gt;DATE(YEAR(TODAY()),MONTH(TODAY()),1),'⚙️ Budgets'!E41,MAX('⚙️ Budgets'!E41,Reel!E41))))</f>
        <v/>
      </c>
      <c r="F41" s="55" t="str">
        <f>IF(IF(F$1&lt;DATE(YEAR(TODAY()),MONTH(TODAY()),1),Reel!F41,IF(F$1&gt;DATE(YEAR(TODAY()),MONTH(TODAY()),1),'⚙️ Budgets'!F41,MAX('⚙️ Budgets'!F41,Reel!F41)))=0,"",IF(F$1&lt;DATE(YEAR(TODAY()),MONTH(TODAY()),1),Reel!F41,IF(F$1&gt;DATE(YEAR(TODAY()),MONTH(TODAY()),1),'⚙️ Budgets'!F41,MAX('⚙️ Budgets'!F41,Reel!F41))))</f>
        <v/>
      </c>
      <c r="G41" s="55" t="str">
        <f>IF(IF(G$1&lt;DATE(YEAR(TODAY()),MONTH(TODAY()),1),Reel!G41,IF(G$1&gt;DATE(YEAR(TODAY()),MONTH(TODAY()),1),'⚙️ Budgets'!G41,MAX('⚙️ Budgets'!G41,Reel!G41)))=0,"",IF(G$1&lt;DATE(YEAR(TODAY()),MONTH(TODAY()),1),Reel!G41,IF(G$1&gt;DATE(YEAR(TODAY()),MONTH(TODAY()),1),'⚙️ Budgets'!G41,MAX('⚙️ Budgets'!G41,Reel!G41))))</f>
        <v/>
      </c>
      <c r="H41" s="55" t="str">
        <f>IF(IF(H$1&lt;DATE(YEAR(TODAY()),MONTH(TODAY()),1),Reel!H41,IF(H$1&gt;DATE(YEAR(TODAY()),MONTH(TODAY()),1),'⚙️ Budgets'!H41,MAX('⚙️ Budgets'!H41,Reel!H41)))=0,"",IF(H$1&lt;DATE(YEAR(TODAY()),MONTH(TODAY()),1),Reel!H41,IF(H$1&gt;DATE(YEAR(TODAY()),MONTH(TODAY()),1),'⚙️ Budgets'!H41,MAX('⚙️ Budgets'!H41,Reel!H41))))</f>
        <v/>
      </c>
      <c r="I41" s="55" t="str">
        <f>IF(IF(I$1&lt;DATE(YEAR(TODAY()),MONTH(TODAY()),1),Reel!I41,IF(I$1&gt;DATE(YEAR(TODAY()),MONTH(TODAY()),1),'⚙️ Budgets'!I41,MAX('⚙️ Budgets'!I41,Reel!I41)))=0,"",IF(I$1&lt;DATE(YEAR(TODAY()),MONTH(TODAY()),1),Reel!I41,IF(I$1&gt;DATE(YEAR(TODAY()),MONTH(TODAY()),1),'⚙️ Budgets'!I41,MAX('⚙️ Budgets'!I41,Reel!I41))))</f>
        <v/>
      </c>
      <c r="J41" s="55" t="str">
        <f>IF(IF(J$1&lt;DATE(YEAR(TODAY()),MONTH(TODAY()),1),Reel!J41,IF(J$1&gt;DATE(YEAR(TODAY()),MONTH(TODAY()),1),'⚙️ Budgets'!J41,MAX('⚙️ Budgets'!J41,Reel!J41)))=0,"",IF(J$1&lt;DATE(YEAR(TODAY()),MONTH(TODAY()),1),Reel!J41,IF(J$1&gt;DATE(YEAR(TODAY()),MONTH(TODAY()),1),'⚙️ Budgets'!J41,MAX('⚙️ Budgets'!J41,Reel!J41))))</f>
        <v/>
      </c>
      <c r="K41" s="55" t="str">
        <f>IF(IF(K$1&lt;DATE(YEAR(TODAY()),MONTH(TODAY()),1),Reel!K41,IF(K$1&gt;DATE(YEAR(TODAY()),MONTH(TODAY()),1),'⚙️ Budgets'!K41,MAX('⚙️ Budgets'!K41,Reel!K41)))=0,"",IF(K$1&lt;DATE(YEAR(TODAY()),MONTH(TODAY()),1),Reel!K41,IF(K$1&gt;DATE(YEAR(TODAY()),MONTH(TODAY()),1),'⚙️ Budgets'!K41,MAX('⚙️ Budgets'!K41,Reel!K41))))</f>
        <v/>
      </c>
      <c r="L41" s="55" t="str">
        <f>IF(IF(L$1&lt;DATE(YEAR(TODAY()),MONTH(TODAY()),1),Reel!L41,IF(L$1&gt;DATE(YEAR(TODAY()),MONTH(TODAY()),1),'⚙️ Budgets'!L41,MAX('⚙️ Budgets'!L41,Reel!L41)))=0,"",IF(L$1&lt;DATE(YEAR(TODAY()),MONTH(TODAY()),1),Reel!L41,IF(L$1&gt;DATE(YEAR(TODAY()),MONTH(TODAY()),1),'⚙️ Budgets'!L41,MAX('⚙️ Budgets'!L41,Reel!L41))))</f>
        <v/>
      </c>
      <c r="M41" s="55" t="str">
        <f>IF(IF(M$1&lt;DATE(YEAR(TODAY()),MONTH(TODAY()),1),Reel!M41,IF(M$1&gt;DATE(YEAR(TODAY()),MONTH(TODAY()),1),'⚙️ Budgets'!M41,MAX('⚙️ Budgets'!M41,Reel!M41)))=0,"",IF(M$1&lt;DATE(YEAR(TODAY()),MONTH(TODAY()),1),Reel!M41,IF(M$1&gt;DATE(YEAR(TODAY()),MONTH(TODAY()),1),'⚙️ Budgets'!M41,MAX('⚙️ Budgets'!M41,Reel!M41))))</f>
        <v/>
      </c>
      <c r="N41" s="36">
        <f t="shared" si="5"/>
        <v>0</v>
      </c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</row>
    <row r="42" ht="25.5" customHeight="1">
      <c r="A42" s="56" t="str">
        <f>'⚙️ Budgets'!A42</f>
        <v/>
      </c>
      <c r="B42" s="55" t="str">
        <f>IF(IF(B$1&lt;DATE(YEAR(TODAY()),MONTH(TODAY()),1),Reel!B42,IF(B$1&gt;DATE(YEAR(TODAY()),MONTH(TODAY()),1),'⚙️ Budgets'!B42,MAX('⚙️ Budgets'!B42,Reel!B42)))=0,"",IF(B$1&lt;DATE(YEAR(TODAY()),MONTH(TODAY()),1),Reel!B42,IF(B$1&gt;DATE(YEAR(TODAY()),MONTH(TODAY()),1),'⚙️ Budgets'!B42,MAX('⚙️ Budgets'!B42,Reel!B42))))</f>
        <v/>
      </c>
      <c r="C42" s="55" t="str">
        <f>IF(IF(C$1&lt;DATE(YEAR(TODAY()),MONTH(TODAY()),1),Reel!C42,IF(C$1&gt;DATE(YEAR(TODAY()),MONTH(TODAY()),1),'⚙️ Budgets'!C42,MAX('⚙️ Budgets'!C42,Reel!C42)))=0,"",IF(C$1&lt;DATE(YEAR(TODAY()),MONTH(TODAY()),1),Reel!C42,IF(C$1&gt;DATE(YEAR(TODAY()),MONTH(TODAY()),1),'⚙️ Budgets'!C42,MAX('⚙️ Budgets'!C42,Reel!C42))))</f>
        <v/>
      </c>
      <c r="D42" s="55" t="str">
        <f>IF(IF(D$1&lt;DATE(YEAR(TODAY()),MONTH(TODAY()),1),Reel!D42,IF(D$1&gt;DATE(YEAR(TODAY()),MONTH(TODAY()),1),'⚙️ Budgets'!D42,MAX('⚙️ Budgets'!D42,Reel!D42)))=0,"",IF(D$1&lt;DATE(YEAR(TODAY()),MONTH(TODAY()),1),Reel!D42,IF(D$1&gt;DATE(YEAR(TODAY()),MONTH(TODAY()),1),'⚙️ Budgets'!D42,MAX('⚙️ Budgets'!D42,Reel!D42))))</f>
        <v/>
      </c>
      <c r="E42" s="55" t="str">
        <f>IF(IF(E$1&lt;DATE(YEAR(TODAY()),MONTH(TODAY()),1),Reel!E42,IF(E$1&gt;DATE(YEAR(TODAY()),MONTH(TODAY()),1),'⚙️ Budgets'!E42,MAX('⚙️ Budgets'!E42,Reel!E42)))=0,"",IF(E$1&lt;DATE(YEAR(TODAY()),MONTH(TODAY()),1),Reel!E42,IF(E$1&gt;DATE(YEAR(TODAY()),MONTH(TODAY()),1),'⚙️ Budgets'!E42,MAX('⚙️ Budgets'!E42,Reel!E42))))</f>
        <v/>
      </c>
      <c r="F42" s="55" t="str">
        <f>IF(IF(F$1&lt;DATE(YEAR(TODAY()),MONTH(TODAY()),1),Reel!F42,IF(F$1&gt;DATE(YEAR(TODAY()),MONTH(TODAY()),1),'⚙️ Budgets'!F42,MAX('⚙️ Budgets'!F42,Reel!F42)))=0,"",IF(F$1&lt;DATE(YEAR(TODAY()),MONTH(TODAY()),1),Reel!F42,IF(F$1&gt;DATE(YEAR(TODAY()),MONTH(TODAY()),1),'⚙️ Budgets'!F42,MAX('⚙️ Budgets'!F42,Reel!F42))))</f>
        <v/>
      </c>
      <c r="G42" s="55" t="str">
        <f>IF(IF(G$1&lt;DATE(YEAR(TODAY()),MONTH(TODAY()),1),Reel!G42,IF(G$1&gt;DATE(YEAR(TODAY()),MONTH(TODAY()),1),'⚙️ Budgets'!G42,MAX('⚙️ Budgets'!G42,Reel!G42)))=0,"",IF(G$1&lt;DATE(YEAR(TODAY()),MONTH(TODAY()),1),Reel!G42,IF(G$1&gt;DATE(YEAR(TODAY()),MONTH(TODAY()),1),'⚙️ Budgets'!G42,MAX('⚙️ Budgets'!G42,Reel!G42))))</f>
        <v/>
      </c>
      <c r="H42" s="55" t="str">
        <f>IF(IF(H$1&lt;DATE(YEAR(TODAY()),MONTH(TODAY()),1),Reel!H42,IF(H$1&gt;DATE(YEAR(TODAY()),MONTH(TODAY()),1),'⚙️ Budgets'!H42,MAX('⚙️ Budgets'!H42,Reel!H42)))=0,"",IF(H$1&lt;DATE(YEAR(TODAY()),MONTH(TODAY()),1),Reel!H42,IF(H$1&gt;DATE(YEAR(TODAY()),MONTH(TODAY()),1),'⚙️ Budgets'!H42,MAX('⚙️ Budgets'!H42,Reel!H42))))</f>
        <v/>
      </c>
      <c r="I42" s="55" t="str">
        <f>IF(IF(I$1&lt;DATE(YEAR(TODAY()),MONTH(TODAY()),1),Reel!I42,IF(I$1&gt;DATE(YEAR(TODAY()),MONTH(TODAY()),1),'⚙️ Budgets'!I42,MAX('⚙️ Budgets'!I42,Reel!I42)))=0,"",IF(I$1&lt;DATE(YEAR(TODAY()),MONTH(TODAY()),1),Reel!I42,IF(I$1&gt;DATE(YEAR(TODAY()),MONTH(TODAY()),1),'⚙️ Budgets'!I42,MAX('⚙️ Budgets'!I42,Reel!I42))))</f>
        <v/>
      </c>
      <c r="J42" s="55" t="str">
        <f>IF(IF(J$1&lt;DATE(YEAR(TODAY()),MONTH(TODAY()),1),Reel!J42,IF(J$1&gt;DATE(YEAR(TODAY()),MONTH(TODAY()),1),'⚙️ Budgets'!J42,MAX('⚙️ Budgets'!J42,Reel!J42)))=0,"",IF(J$1&lt;DATE(YEAR(TODAY()),MONTH(TODAY()),1),Reel!J42,IF(J$1&gt;DATE(YEAR(TODAY()),MONTH(TODAY()),1),'⚙️ Budgets'!J42,MAX('⚙️ Budgets'!J42,Reel!J42))))</f>
        <v/>
      </c>
      <c r="K42" s="55" t="str">
        <f>IF(IF(K$1&lt;DATE(YEAR(TODAY()),MONTH(TODAY()),1),Reel!K42,IF(K$1&gt;DATE(YEAR(TODAY()),MONTH(TODAY()),1),'⚙️ Budgets'!K42,MAX('⚙️ Budgets'!K42,Reel!K42)))=0,"",IF(K$1&lt;DATE(YEAR(TODAY()),MONTH(TODAY()),1),Reel!K42,IF(K$1&gt;DATE(YEAR(TODAY()),MONTH(TODAY()),1),'⚙️ Budgets'!K42,MAX('⚙️ Budgets'!K42,Reel!K42))))</f>
        <v/>
      </c>
      <c r="L42" s="55" t="str">
        <f>IF(IF(L$1&lt;DATE(YEAR(TODAY()),MONTH(TODAY()),1),Reel!L42,IF(L$1&gt;DATE(YEAR(TODAY()),MONTH(TODAY()),1),'⚙️ Budgets'!L42,MAX('⚙️ Budgets'!L42,Reel!L42)))=0,"",IF(L$1&lt;DATE(YEAR(TODAY()),MONTH(TODAY()),1),Reel!L42,IF(L$1&gt;DATE(YEAR(TODAY()),MONTH(TODAY()),1),'⚙️ Budgets'!L42,MAX('⚙️ Budgets'!L42,Reel!L42))))</f>
        <v/>
      </c>
      <c r="M42" s="55" t="str">
        <f>IF(IF(M$1&lt;DATE(YEAR(TODAY()),MONTH(TODAY()),1),Reel!M42,IF(M$1&gt;DATE(YEAR(TODAY()),MONTH(TODAY()),1),'⚙️ Budgets'!M42,MAX('⚙️ Budgets'!M42,Reel!M42)))=0,"",IF(M$1&lt;DATE(YEAR(TODAY()),MONTH(TODAY()),1),Reel!M42,IF(M$1&gt;DATE(YEAR(TODAY()),MONTH(TODAY()),1),'⚙️ Budgets'!M42,MAX('⚙️ Budgets'!M42,Reel!M42))))</f>
        <v/>
      </c>
      <c r="N42" s="36">
        <f t="shared" si="5"/>
        <v>0</v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ht="25.5" customHeight="1">
      <c r="A43" s="56" t="str">
        <f>'⚙️ Budgets'!A43</f>
        <v/>
      </c>
      <c r="B43" s="55" t="str">
        <f>IF(IF(B$1&lt;DATE(YEAR(TODAY()),MONTH(TODAY()),1),Reel!B43,IF(B$1&gt;DATE(YEAR(TODAY()),MONTH(TODAY()),1),'⚙️ Budgets'!B43,MAX('⚙️ Budgets'!B43,Reel!B43)))=0,"",IF(B$1&lt;DATE(YEAR(TODAY()),MONTH(TODAY()),1),Reel!B43,IF(B$1&gt;DATE(YEAR(TODAY()),MONTH(TODAY()),1),'⚙️ Budgets'!B43,MAX('⚙️ Budgets'!B43,Reel!B43))))</f>
        <v/>
      </c>
      <c r="C43" s="55" t="str">
        <f>IF(IF(C$1&lt;DATE(YEAR(TODAY()),MONTH(TODAY()),1),Reel!C43,IF(C$1&gt;DATE(YEAR(TODAY()),MONTH(TODAY()),1),'⚙️ Budgets'!C43,MAX('⚙️ Budgets'!C43,Reel!C43)))=0,"",IF(C$1&lt;DATE(YEAR(TODAY()),MONTH(TODAY()),1),Reel!C43,IF(C$1&gt;DATE(YEAR(TODAY()),MONTH(TODAY()),1),'⚙️ Budgets'!C43,MAX('⚙️ Budgets'!C43,Reel!C43))))</f>
        <v/>
      </c>
      <c r="D43" s="55" t="str">
        <f>IF(IF(D$1&lt;DATE(YEAR(TODAY()),MONTH(TODAY()),1),Reel!D43,IF(D$1&gt;DATE(YEAR(TODAY()),MONTH(TODAY()),1),'⚙️ Budgets'!D43,MAX('⚙️ Budgets'!D43,Reel!D43)))=0,"",IF(D$1&lt;DATE(YEAR(TODAY()),MONTH(TODAY()),1),Reel!D43,IF(D$1&gt;DATE(YEAR(TODAY()),MONTH(TODAY()),1),'⚙️ Budgets'!D43,MAX('⚙️ Budgets'!D43,Reel!D43))))</f>
        <v/>
      </c>
      <c r="E43" s="55" t="str">
        <f>IF(IF(E$1&lt;DATE(YEAR(TODAY()),MONTH(TODAY()),1),Reel!E43,IF(E$1&gt;DATE(YEAR(TODAY()),MONTH(TODAY()),1),'⚙️ Budgets'!E43,MAX('⚙️ Budgets'!E43,Reel!E43)))=0,"",IF(E$1&lt;DATE(YEAR(TODAY()),MONTH(TODAY()),1),Reel!E43,IF(E$1&gt;DATE(YEAR(TODAY()),MONTH(TODAY()),1),'⚙️ Budgets'!E43,MAX('⚙️ Budgets'!E43,Reel!E43))))</f>
        <v/>
      </c>
      <c r="F43" s="55" t="str">
        <f>IF(IF(F$1&lt;DATE(YEAR(TODAY()),MONTH(TODAY()),1),Reel!F43,IF(F$1&gt;DATE(YEAR(TODAY()),MONTH(TODAY()),1),'⚙️ Budgets'!F43,MAX('⚙️ Budgets'!F43,Reel!F43)))=0,"",IF(F$1&lt;DATE(YEAR(TODAY()),MONTH(TODAY()),1),Reel!F43,IF(F$1&gt;DATE(YEAR(TODAY()),MONTH(TODAY()),1),'⚙️ Budgets'!F43,MAX('⚙️ Budgets'!F43,Reel!F43))))</f>
        <v/>
      </c>
      <c r="G43" s="55" t="str">
        <f>IF(IF(G$1&lt;DATE(YEAR(TODAY()),MONTH(TODAY()),1),Reel!G43,IF(G$1&gt;DATE(YEAR(TODAY()),MONTH(TODAY()),1),'⚙️ Budgets'!G43,MAX('⚙️ Budgets'!G43,Reel!G43)))=0,"",IF(G$1&lt;DATE(YEAR(TODAY()),MONTH(TODAY()),1),Reel!G43,IF(G$1&gt;DATE(YEAR(TODAY()),MONTH(TODAY()),1),'⚙️ Budgets'!G43,MAX('⚙️ Budgets'!G43,Reel!G43))))</f>
        <v/>
      </c>
      <c r="H43" s="55" t="str">
        <f>IF(IF(H$1&lt;DATE(YEAR(TODAY()),MONTH(TODAY()),1),Reel!H43,IF(H$1&gt;DATE(YEAR(TODAY()),MONTH(TODAY()),1),'⚙️ Budgets'!H43,MAX('⚙️ Budgets'!H43,Reel!H43)))=0,"",IF(H$1&lt;DATE(YEAR(TODAY()),MONTH(TODAY()),1),Reel!H43,IF(H$1&gt;DATE(YEAR(TODAY()),MONTH(TODAY()),1),'⚙️ Budgets'!H43,MAX('⚙️ Budgets'!H43,Reel!H43))))</f>
        <v/>
      </c>
      <c r="I43" s="55" t="str">
        <f>IF(IF(I$1&lt;DATE(YEAR(TODAY()),MONTH(TODAY()),1),Reel!I43,IF(I$1&gt;DATE(YEAR(TODAY()),MONTH(TODAY()),1),'⚙️ Budgets'!I43,MAX('⚙️ Budgets'!I43,Reel!I43)))=0,"",IF(I$1&lt;DATE(YEAR(TODAY()),MONTH(TODAY()),1),Reel!I43,IF(I$1&gt;DATE(YEAR(TODAY()),MONTH(TODAY()),1),'⚙️ Budgets'!I43,MAX('⚙️ Budgets'!I43,Reel!I43))))</f>
        <v/>
      </c>
      <c r="J43" s="55" t="str">
        <f>IF(IF(J$1&lt;DATE(YEAR(TODAY()),MONTH(TODAY()),1),Reel!J43,IF(J$1&gt;DATE(YEAR(TODAY()),MONTH(TODAY()),1),'⚙️ Budgets'!J43,MAX('⚙️ Budgets'!J43,Reel!J43)))=0,"",IF(J$1&lt;DATE(YEAR(TODAY()),MONTH(TODAY()),1),Reel!J43,IF(J$1&gt;DATE(YEAR(TODAY()),MONTH(TODAY()),1),'⚙️ Budgets'!J43,MAX('⚙️ Budgets'!J43,Reel!J43))))</f>
        <v/>
      </c>
      <c r="K43" s="55" t="str">
        <f>IF(IF(K$1&lt;DATE(YEAR(TODAY()),MONTH(TODAY()),1),Reel!K43,IF(K$1&gt;DATE(YEAR(TODAY()),MONTH(TODAY()),1),'⚙️ Budgets'!K43,MAX('⚙️ Budgets'!K43,Reel!K43)))=0,"",IF(K$1&lt;DATE(YEAR(TODAY()),MONTH(TODAY()),1),Reel!K43,IF(K$1&gt;DATE(YEAR(TODAY()),MONTH(TODAY()),1),'⚙️ Budgets'!K43,MAX('⚙️ Budgets'!K43,Reel!K43))))</f>
        <v/>
      </c>
      <c r="L43" s="55" t="str">
        <f>IF(IF(L$1&lt;DATE(YEAR(TODAY()),MONTH(TODAY()),1),Reel!L43,IF(L$1&gt;DATE(YEAR(TODAY()),MONTH(TODAY()),1),'⚙️ Budgets'!L43,MAX('⚙️ Budgets'!L43,Reel!L43)))=0,"",IF(L$1&lt;DATE(YEAR(TODAY()),MONTH(TODAY()),1),Reel!L43,IF(L$1&gt;DATE(YEAR(TODAY()),MONTH(TODAY()),1),'⚙️ Budgets'!L43,MAX('⚙️ Budgets'!L43,Reel!L43))))</f>
        <v/>
      </c>
      <c r="M43" s="55" t="str">
        <f>IF(IF(M$1&lt;DATE(YEAR(TODAY()),MONTH(TODAY()),1),Reel!M43,IF(M$1&gt;DATE(YEAR(TODAY()),MONTH(TODAY()),1),'⚙️ Budgets'!M43,MAX('⚙️ Budgets'!M43,Reel!M43)))=0,"",IF(M$1&lt;DATE(YEAR(TODAY()),MONTH(TODAY()),1),Reel!M43,IF(M$1&gt;DATE(YEAR(TODAY()),MONTH(TODAY()),1),'⚙️ Budgets'!M43,MAX('⚙️ Budgets'!M43,Reel!M43))))</f>
        <v/>
      </c>
      <c r="N43" s="36">
        <f t="shared" si="5"/>
        <v>0</v>
      </c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ht="25.5" customHeight="1">
      <c r="A44" s="56" t="str">
        <f>'⚙️ Budgets'!A44</f>
        <v/>
      </c>
      <c r="B44" s="55" t="str">
        <f>IF(IF(B$1&lt;DATE(YEAR(TODAY()),MONTH(TODAY()),1),Reel!B44,IF(B$1&gt;DATE(YEAR(TODAY()),MONTH(TODAY()),1),'⚙️ Budgets'!B44,MAX('⚙️ Budgets'!B44,Reel!B44)))=0,"",IF(B$1&lt;DATE(YEAR(TODAY()),MONTH(TODAY()),1),Reel!B44,IF(B$1&gt;DATE(YEAR(TODAY()),MONTH(TODAY()),1),'⚙️ Budgets'!B44,MAX('⚙️ Budgets'!B44,Reel!B44))))</f>
        <v/>
      </c>
      <c r="C44" s="55" t="str">
        <f>IF(IF(C$1&lt;DATE(YEAR(TODAY()),MONTH(TODAY()),1),Reel!C44,IF(C$1&gt;DATE(YEAR(TODAY()),MONTH(TODAY()),1),'⚙️ Budgets'!C44,MAX('⚙️ Budgets'!C44,Reel!C44)))=0,"",IF(C$1&lt;DATE(YEAR(TODAY()),MONTH(TODAY()),1),Reel!C44,IF(C$1&gt;DATE(YEAR(TODAY()),MONTH(TODAY()),1),'⚙️ Budgets'!C44,MAX('⚙️ Budgets'!C44,Reel!C44))))</f>
        <v/>
      </c>
      <c r="D44" s="55" t="str">
        <f>IF(IF(D$1&lt;DATE(YEAR(TODAY()),MONTH(TODAY()),1),Reel!D44,IF(D$1&gt;DATE(YEAR(TODAY()),MONTH(TODAY()),1),'⚙️ Budgets'!D44,MAX('⚙️ Budgets'!D44,Reel!D44)))=0,"",IF(D$1&lt;DATE(YEAR(TODAY()),MONTH(TODAY()),1),Reel!D44,IF(D$1&gt;DATE(YEAR(TODAY()),MONTH(TODAY()),1),'⚙️ Budgets'!D44,MAX('⚙️ Budgets'!D44,Reel!D44))))</f>
        <v/>
      </c>
      <c r="E44" s="55" t="str">
        <f>IF(IF(E$1&lt;DATE(YEAR(TODAY()),MONTH(TODAY()),1),Reel!E44,IF(E$1&gt;DATE(YEAR(TODAY()),MONTH(TODAY()),1),'⚙️ Budgets'!E44,MAX('⚙️ Budgets'!E44,Reel!E44)))=0,"",IF(E$1&lt;DATE(YEAR(TODAY()),MONTH(TODAY()),1),Reel!E44,IF(E$1&gt;DATE(YEAR(TODAY()),MONTH(TODAY()),1),'⚙️ Budgets'!E44,MAX('⚙️ Budgets'!E44,Reel!E44))))</f>
        <v/>
      </c>
      <c r="F44" s="55" t="str">
        <f>IF(IF(F$1&lt;DATE(YEAR(TODAY()),MONTH(TODAY()),1),Reel!F44,IF(F$1&gt;DATE(YEAR(TODAY()),MONTH(TODAY()),1),'⚙️ Budgets'!F44,MAX('⚙️ Budgets'!F44,Reel!F44)))=0,"",IF(F$1&lt;DATE(YEAR(TODAY()),MONTH(TODAY()),1),Reel!F44,IF(F$1&gt;DATE(YEAR(TODAY()),MONTH(TODAY()),1),'⚙️ Budgets'!F44,MAX('⚙️ Budgets'!F44,Reel!F44))))</f>
        <v/>
      </c>
      <c r="G44" s="55" t="str">
        <f>IF(IF(G$1&lt;DATE(YEAR(TODAY()),MONTH(TODAY()),1),Reel!G44,IF(G$1&gt;DATE(YEAR(TODAY()),MONTH(TODAY()),1),'⚙️ Budgets'!G44,MAX('⚙️ Budgets'!G44,Reel!G44)))=0,"",IF(G$1&lt;DATE(YEAR(TODAY()),MONTH(TODAY()),1),Reel!G44,IF(G$1&gt;DATE(YEAR(TODAY()),MONTH(TODAY()),1),'⚙️ Budgets'!G44,MAX('⚙️ Budgets'!G44,Reel!G44))))</f>
        <v/>
      </c>
      <c r="H44" s="55" t="str">
        <f>IF(IF(H$1&lt;DATE(YEAR(TODAY()),MONTH(TODAY()),1),Reel!H44,IF(H$1&gt;DATE(YEAR(TODAY()),MONTH(TODAY()),1),'⚙️ Budgets'!H44,MAX('⚙️ Budgets'!H44,Reel!H44)))=0,"",IF(H$1&lt;DATE(YEAR(TODAY()),MONTH(TODAY()),1),Reel!H44,IF(H$1&gt;DATE(YEAR(TODAY()),MONTH(TODAY()),1),'⚙️ Budgets'!H44,MAX('⚙️ Budgets'!H44,Reel!H44))))</f>
        <v/>
      </c>
      <c r="I44" s="55" t="str">
        <f>IF(IF(I$1&lt;DATE(YEAR(TODAY()),MONTH(TODAY()),1),Reel!I44,IF(I$1&gt;DATE(YEAR(TODAY()),MONTH(TODAY()),1),'⚙️ Budgets'!I44,MAX('⚙️ Budgets'!I44,Reel!I44)))=0,"",IF(I$1&lt;DATE(YEAR(TODAY()),MONTH(TODAY()),1),Reel!I44,IF(I$1&gt;DATE(YEAR(TODAY()),MONTH(TODAY()),1),'⚙️ Budgets'!I44,MAX('⚙️ Budgets'!I44,Reel!I44))))</f>
        <v/>
      </c>
      <c r="J44" s="55" t="str">
        <f>IF(IF(J$1&lt;DATE(YEAR(TODAY()),MONTH(TODAY()),1),Reel!J44,IF(J$1&gt;DATE(YEAR(TODAY()),MONTH(TODAY()),1),'⚙️ Budgets'!J44,MAX('⚙️ Budgets'!J44,Reel!J44)))=0,"",IF(J$1&lt;DATE(YEAR(TODAY()),MONTH(TODAY()),1),Reel!J44,IF(J$1&gt;DATE(YEAR(TODAY()),MONTH(TODAY()),1),'⚙️ Budgets'!J44,MAX('⚙️ Budgets'!J44,Reel!J44))))</f>
        <v/>
      </c>
      <c r="K44" s="55" t="str">
        <f>IF(IF(K$1&lt;DATE(YEAR(TODAY()),MONTH(TODAY()),1),Reel!K44,IF(K$1&gt;DATE(YEAR(TODAY()),MONTH(TODAY()),1),'⚙️ Budgets'!K44,MAX('⚙️ Budgets'!K44,Reel!K44)))=0,"",IF(K$1&lt;DATE(YEAR(TODAY()),MONTH(TODAY()),1),Reel!K44,IF(K$1&gt;DATE(YEAR(TODAY()),MONTH(TODAY()),1),'⚙️ Budgets'!K44,MAX('⚙️ Budgets'!K44,Reel!K44))))</f>
        <v/>
      </c>
      <c r="L44" s="55" t="str">
        <f>IF(IF(L$1&lt;DATE(YEAR(TODAY()),MONTH(TODAY()),1),Reel!L44,IF(L$1&gt;DATE(YEAR(TODAY()),MONTH(TODAY()),1),'⚙️ Budgets'!L44,MAX('⚙️ Budgets'!L44,Reel!L44)))=0,"",IF(L$1&lt;DATE(YEAR(TODAY()),MONTH(TODAY()),1),Reel!L44,IF(L$1&gt;DATE(YEAR(TODAY()),MONTH(TODAY()),1),'⚙️ Budgets'!L44,MAX('⚙️ Budgets'!L44,Reel!L44))))</f>
        <v/>
      </c>
      <c r="M44" s="55" t="str">
        <f>IF(IF(M$1&lt;DATE(YEAR(TODAY()),MONTH(TODAY()),1),Reel!M44,IF(M$1&gt;DATE(YEAR(TODAY()),MONTH(TODAY()),1),'⚙️ Budgets'!M44,MAX('⚙️ Budgets'!M44,Reel!M44)))=0,"",IF(M$1&lt;DATE(YEAR(TODAY()),MONTH(TODAY()),1),Reel!M44,IF(M$1&gt;DATE(YEAR(TODAY()),MONTH(TODAY()),1),'⚙️ Budgets'!M44,MAX('⚙️ Budgets'!M44,Reel!M44))))</f>
        <v/>
      </c>
      <c r="N44" s="36">
        <f t="shared" si="5"/>
        <v>0</v>
      </c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</row>
    <row r="45" ht="25.5" customHeight="1">
      <c r="A45" s="56" t="str">
        <f>'⚙️ Budgets'!A45</f>
        <v/>
      </c>
      <c r="B45" s="55" t="str">
        <f>IF(IF(B$1&lt;DATE(YEAR(TODAY()),MONTH(TODAY()),1),Reel!B45,IF(B$1&gt;DATE(YEAR(TODAY()),MONTH(TODAY()),1),'⚙️ Budgets'!B45,MAX('⚙️ Budgets'!B45,Reel!B45)))=0,"",IF(B$1&lt;DATE(YEAR(TODAY()),MONTH(TODAY()),1),Reel!B45,IF(B$1&gt;DATE(YEAR(TODAY()),MONTH(TODAY()),1),'⚙️ Budgets'!B45,MAX('⚙️ Budgets'!B45,Reel!B45))))</f>
        <v/>
      </c>
      <c r="C45" s="55" t="str">
        <f>IF(IF(C$1&lt;DATE(YEAR(TODAY()),MONTH(TODAY()),1),Reel!C45,IF(C$1&gt;DATE(YEAR(TODAY()),MONTH(TODAY()),1),'⚙️ Budgets'!C45,MAX('⚙️ Budgets'!C45,Reel!C45)))=0,"",IF(C$1&lt;DATE(YEAR(TODAY()),MONTH(TODAY()),1),Reel!C45,IF(C$1&gt;DATE(YEAR(TODAY()),MONTH(TODAY()),1),'⚙️ Budgets'!C45,MAX('⚙️ Budgets'!C45,Reel!C45))))</f>
        <v/>
      </c>
      <c r="D45" s="55" t="str">
        <f>IF(IF(D$1&lt;DATE(YEAR(TODAY()),MONTH(TODAY()),1),Reel!D45,IF(D$1&gt;DATE(YEAR(TODAY()),MONTH(TODAY()),1),'⚙️ Budgets'!D45,MAX('⚙️ Budgets'!D45,Reel!D45)))=0,"",IF(D$1&lt;DATE(YEAR(TODAY()),MONTH(TODAY()),1),Reel!D45,IF(D$1&gt;DATE(YEAR(TODAY()),MONTH(TODAY()),1),'⚙️ Budgets'!D45,MAX('⚙️ Budgets'!D45,Reel!D45))))</f>
        <v/>
      </c>
      <c r="E45" s="55" t="str">
        <f>IF(IF(E$1&lt;DATE(YEAR(TODAY()),MONTH(TODAY()),1),Reel!E45,IF(E$1&gt;DATE(YEAR(TODAY()),MONTH(TODAY()),1),'⚙️ Budgets'!E45,MAX('⚙️ Budgets'!E45,Reel!E45)))=0,"",IF(E$1&lt;DATE(YEAR(TODAY()),MONTH(TODAY()),1),Reel!E45,IF(E$1&gt;DATE(YEAR(TODAY()),MONTH(TODAY()),1),'⚙️ Budgets'!E45,MAX('⚙️ Budgets'!E45,Reel!E45))))</f>
        <v/>
      </c>
      <c r="F45" s="55" t="str">
        <f>IF(IF(F$1&lt;DATE(YEAR(TODAY()),MONTH(TODAY()),1),Reel!F45,IF(F$1&gt;DATE(YEAR(TODAY()),MONTH(TODAY()),1),'⚙️ Budgets'!F45,MAX('⚙️ Budgets'!F45,Reel!F45)))=0,"",IF(F$1&lt;DATE(YEAR(TODAY()),MONTH(TODAY()),1),Reel!F45,IF(F$1&gt;DATE(YEAR(TODAY()),MONTH(TODAY()),1),'⚙️ Budgets'!F45,MAX('⚙️ Budgets'!F45,Reel!F45))))</f>
        <v/>
      </c>
      <c r="G45" s="55" t="str">
        <f>IF(IF(G$1&lt;DATE(YEAR(TODAY()),MONTH(TODAY()),1),Reel!G45,IF(G$1&gt;DATE(YEAR(TODAY()),MONTH(TODAY()),1),'⚙️ Budgets'!G45,MAX('⚙️ Budgets'!G45,Reel!G45)))=0,"",IF(G$1&lt;DATE(YEAR(TODAY()),MONTH(TODAY()),1),Reel!G45,IF(G$1&gt;DATE(YEAR(TODAY()),MONTH(TODAY()),1),'⚙️ Budgets'!G45,MAX('⚙️ Budgets'!G45,Reel!G45))))</f>
        <v/>
      </c>
      <c r="H45" s="55" t="str">
        <f>IF(IF(H$1&lt;DATE(YEAR(TODAY()),MONTH(TODAY()),1),Reel!H45,IF(H$1&gt;DATE(YEAR(TODAY()),MONTH(TODAY()),1),'⚙️ Budgets'!H45,MAX('⚙️ Budgets'!H45,Reel!H45)))=0,"",IF(H$1&lt;DATE(YEAR(TODAY()),MONTH(TODAY()),1),Reel!H45,IF(H$1&gt;DATE(YEAR(TODAY()),MONTH(TODAY()),1),'⚙️ Budgets'!H45,MAX('⚙️ Budgets'!H45,Reel!H45))))</f>
        <v/>
      </c>
      <c r="I45" s="55" t="str">
        <f>IF(IF(I$1&lt;DATE(YEAR(TODAY()),MONTH(TODAY()),1),Reel!I45,IF(I$1&gt;DATE(YEAR(TODAY()),MONTH(TODAY()),1),'⚙️ Budgets'!I45,MAX('⚙️ Budgets'!I45,Reel!I45)))=0,"",IF(I$1&lt;DATE(YEAR(TODAY()),MONTH(TODAY()),1),Reel!I45,IF(I$1&gt;DATE(YEAR(TODAY()),MONTH(TODAY()),1),'⚙️ Budgets'!I45,MAX('⚙️ Budgets'!I45,Reel!I45))))</f>
        <v/>
      </c>
      <c r="J45" s="55" t="str">
        <f>IF(IF(J$1&lt;DATE(YEAR(TODAY()),MONTH(TODAY()),1),Reel!J45,IF(J$1&gt;DATE(YEAR(TODAY()),MONTH(TODAY()),1),'⚙️ Budgets'!J45,MAX('⚙️ Budgets'!J45,Reel!J45)))=0,"",IF(J$1&lt;DATE(YEAR(TODAY()),MONTH(TODAY()),1),Reel!J45,IF(J$1&gt;DATE(YEAR(TODAY()),MONTH(TODAY()),1),'⚙️ Budgets'!J45,MAX('⚙️ Budgets'!J45,Reel!J45))))</f>
        <v/>
      </c>
      <c r="K45" s="55" t="str">
        <f>IF(IF(K$1&lt;DATE(YEAR(TODAY()),MONTH(TODAY()),1),Reel!K45,IF(K$1&gt;DATE(YEAR(TODAY()),MONTH(TODAY()),1),'⚙️ Budgets'!K45,MAX('⚙️ Budgets'!K45,Reel!K45)))=0,"",IF(K$1&lt;DATE(YEAR(TODAY()),MONTH(TODAY()),1),Reel!K45,IF(K$1&gt;DATE(YEAR(TODAY()),MONTH(TODAY()),1),'⚙️ Budgets'!K45,MAX('⚙️ Budgets'!K45,Reel!K45))))</f>
        <v/>
      </c>
      <c r="L45" s="55" t="str">
        <f>IF(IF(L$1&lt;DATE(YEAR(TODAY()),MONTH(TODAY()),1),Reel!L45,IF(L$1&gt;DATE(YEAR(TODAY()),MONTH(TODAY()),1),'⚙️ Budgets'!L45,MAX('⚙️ Budgets'!L45,Reel!L45)))=0,"",IF(L$1&lt;DATE(YEAR(TODAY()),MONTH(TODAY()),1),Reel!L45,IF(L$1&gt;DATE(YEAR(TODAY()),MONTH(TODAY()),1),'⚙️ Budgets'!L45,MAX('⚙️ Budgets'!L45,Reel!L45))))</f>
        <v/>
      </c>
      <c r="M45" s="55" t="str">
        <f>IF(IF(M$1&lt;DATE(YEAR(TODAY()),MONTH(TODAY()),1),Reel!M45,IF(M$1&gt;DATE(YEAR(TODAY()),MONTH(TODAY()),1),'⚙️ Budgets'!M45,MAX('⚙️ Budgets'!M45,Reel!M45)))=0,"",IF(M$1&lt;DATE(YEAR(TODAY()),MONTH(TODAY()),1),Reel!M45,IF(M$1&gt;DATE(YEAR(TODAY()),MONTH(TODAY()),1),'⚙️ Budgets'!M45,MAX('⚙️ Budgets'!M45,Reel!M45))))</f>
        <v/>
      </c>
      <c r="N45" s="36">
        <f t="shared" si="5"/>
        <v>0</v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ht="25.5" customHeight="1">
      <c r="A46" s="56" t="str">
        <f>'⚙️ Budgets'!A46</f>
        <v/>
      </c>
      <c r="B46" s="55" t="str">
        <f>IF(IF(B$1&lt;DATE(YEAR(TODAY()),MONTH(TODAY()),1),Reel!B46,IF(B$1&gt;DATE(YEAR(TODAY()),MONTH(TODAY()),1),'⚙️ Budgets'!B46,MAX('⚙️ Budgets'!B46,Reel!B46)))=0,"",IF(B$1&lt;DATE(YEAR(TODAY()),MONTH(TODAY()),1),Reel!B46,IF(B$1&gt;DATE(YEAR(TODAY()),MONTH(TODAY()),1),'⚙️ Budgets'!B46,MAX('⚙️ Budgets'!B46,Reel!B46))))</f>
        <v/>
      </c>
      <c r="C46" s="55" t="str">
        <f>IF(IF(C$1&lt;DATE(YEAR(TODAY()),MONTH(TODAY()),1),Reel!C46,IF(C$1&gt;DATE(YEAR(TODAY()),MONTH(TODAY()),1),'⚙️ Budgets'!C46,MAX('⚙️ Budgets'!C46,Reel!C46)))=0,"",IF(C$1&lt;DATE(YEAR(TODAY()),MONTH(TODAY()),1),Reel!C46,IF(C$1&gt;DATE(YEAR(TODAY()),MONTH(TODAY()),1),'⚙️ Budgets'!C46,MAX('⚙️ Budgets'!C46,Reel!C46))))</f>
        <v/>
      </c>
      <c r="D46" s="55" t="str">
        <f>IF(IF(D$1&lt;DATE(YEAR(TODAY()),MONTH(TODAY()),1),Reel!D46,IF(D$1&gt;DATE(YEAR(TODAY()),MONTH(TODAY()),1),'⚙️ Budgets'!D46,MAX('⚙️ Budgets'!D46,Reel!D46)))=0,"",IF(D$1&lt;DATE(YEAR(TODAY()),MONTH(TODAY()),1),Reel!D46,IF(D$1&gt;DATE(YEAR(TODAY()),MONTH(TODAY()),1),'⚙️ Budgets'!D46,MAX('⚙️ Budgets'!D46,Reel!D46))))</f>
        <v/>
      </c>
      <c r="E46" s="55" t="str">
        <f>IF(IF(E$1&lt;DATE(YEAR(TODAY()),MONTH(TODAY()),1),Reel!E46,IF(E$1&gt;DATE(YEAR(TODAY()),MONTH(TODAY()),1),'⚙️ Budgets'!E46,MAX('⚙️ Budgets'!E46,Reel!E46)))=0,"",IF(E$1&lt;DATE(YEAR(TODAY()),MONTH(TODAY()),1),Reel!E46,IF(E$1&gt;DATE(YEAR(TODAY()),MONTH(TODAY()),1),'⚙️ Budgets'!E46,MAX('⚙️ Budgets'!E46,Reel!E46))))</f>
        <v/>
      </c>
      <c r="F46" s="55" t="str">
        <f>IF(IF(F$1&lt;DATE(YEAR(TODAY()),MONTH(TODAY()),1),Reel!F46,IF(F$1&gt;DATE(YEAR(TODAY()),MONTH(TODAY()),1),'⚙️ Budgets'!F46,MAX('⚙️ Budgets'!F46,Reel!F46)))=0,"",IF(F$1&lt;DATE(YEAR(TODAY()),MONTH(TODAY()),1),Reel!F46,IF(F$1&gt;DATE(YEAR(TODAY()),MONTH(TODAY()),1),'⚙️ Budgets'!F46,MAX('⚙️ Budgets'!F46,Reel!F46))))</f>
        <v/>
      </c>
      <c r="G46" s="55" t="str">
        <f>IF(IF(G$1&lt;DATE(YEAR(TODAY()),MONTH(TODAY()),1),Reel!G46,IF(G$1&gt;DATE(YEAR(TODAY()),MONTH(TODAY()),1),'⚙️ Budgets'!G46,MAX('⚙️ Budgets'!G46,Reel!G46)))=0,"",IF(G$1&lt;DATE(YEAR(TODAY()),MONTH(TODAY()),1),Reel!G46,IF(G$1&gt;DATE(YEAR(TODAY()),MONTH(TODAY()),1),'⚙️ Budgets'!G46,MAX('⚙️ Budgets'!G46,Reel!G46))))</f>
        <v/>
      </c>
      <c r="H46" s="55" t="str">
        <f>IF(IF(H$1&lt;DATE(YEAR(TODAY()),MONTH(TODAY()),1),Reel!H46,IF(H$1&gt;DATE(YEAR(TODAY()),MONTH(TODAY()),1),'⚙️ Budgets'!H46,MAX('⚙️ Budgets'!H46,Reel!H46)))=0,"",IF(H$1&lt;DATE(YEAR(TODAY()),MONTH(TODAY()),1),Reel!H46,IF(H$1&gt;DATE(YEAR(TODAY()),MONTH(TODAY()),1),'⚙️ Budgets'!H46,MAX('⚙️ Budgets'!H46,Reel!H46))))</f>
        <v/>
      </c>
      <c r="I46" s="55" t="str">
        <f>IF(IF(I$1&lt;DATE(YEAR(TODAY()),MONTH(TODAY()),1),Reel!I46,IF(I$1&gt;DATE(YEAR(TODAY()),MONTH(TODAY()),1),'⚙️ Budgets'!I46,MAX('⚙️ Budgets'!I46,Reel!I46)))=0,"",IF(I$1&lt;DATE(YEAR(TODAY()),MONTH(TODAY()),1),Reel!I46,IF(I$1&gt;DATE(YEAR(TODAY()),MONTH(TODAY()),1),'⚙️ Budgets'!I46,MAX('⚙️ Budgets'!I46,Reel!I46))))</f>
        <v/>
      </c>
      <c r="J46" s="55" t="str">
        <f>IF(IF(J$1&lt;DATE(YEAR(TODAY()),MONTH(TODAY()),1),Reel!J46,IF(J$1&gt;DATE(YEAR(TODAY()),MONTH(TODAY()),1),'⚙️ Budgets'!J46,MAX('⚙️ Budgets'!J46,Reel!J46)))=0,"",IF(J$1&lt;DATE(YEAR(TODAY()),MONTH(TODAY()),1),Reel!J46,IF(J$1&gt;DATE(YEAR(TODAY()),MONTH(TODAY()),1),'⚙️ Budgets'!J46,MAX('⚙️ Budgets'!J46,Reel!J46))))</f>
        <v/>
      </c>
      <c r="K46" s="55" t="str">
        <f>IF(IF(K$1&lt;DATE(YEAR(TODAY()),MONTH(TODAY()),1),Reel!K46,IF(K$1&gt;DATE(YEAR(TODAY()),MONTH(TODAY()),1),'⚙️ Budgets'!K46,MAX('⚙️ Budgets'!K46,Reel!K46)))=0,"",IF(K$1&lt;DATE(YEAR(TODAY()),MONTH(TODAY()),1),Reel!K46,IF(K$1&gt;DATE(YEAR(TODAY()),MONTH(TODAY()),1),'⚙️ Budgets'!K46,MAX('⚙️ Budgets'!K46,Reel!K46))))</f>
        <v/>
      </c>
      <c r="L46" s="55" t="str">
        <f>IF(IF(L$1&lt;DATE(YEAR(TODAY()),MONTH(TODAY()),1),Reel!L46,IF(L$1&gt;DATE(YEAR(TODAY()),MONTH(TODAY()),1),'⚙️ Budgets'!L46,MAX('⚙️ Budgets'!L46,Reel!L46)))=0,"",IF(L$1&lt;DATE(YEAR(TODAY()),MONTH(TODAY()),1),Reel!L46,IF(L$1&gt;DATE(YEAR(TODAY()),MONTH(TODAY()),1),'⚙️ Budgets'!L46,MAX('⚙️ Budgets'!L46,Reel!L46))))</f>
        <v/>
      </c>
      <c r="M46" s="55" t="str">
        <f>IF(IF(M$1&lt;DATE(YEAR(TODAY()),MONTH(TODAY()),1),Reel!M46,IF(M$1&gt;DATE(YEAR(TODAY()),MONTH(TODAY()),1),'⚙️ Budgets'!M46,MAX('⚙️ Budgets'!M46,Reel!M46)))=0,"",IF(M$1&lt;DATE(YEAR(TODAY()),MONTH(TODAY()),1),Reel!M46,IF(M$1&gt;DATE(YEAR(TODAY()),MONTH(TODAY()),1),'⚙️ Budgets'!M46,MAX('⚙️ Budgets'!M46,Reel!M46))))</f>
        <v/>
      </c>
      <c r="N46" s="36">
        <f t="shared" si="5"/>
        <v>0</v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ht="25.5" customHeight="1">
      <c r="A47" s="56" t="str">
        <f>'⚙️ Budgets'!A47</f>
        <v/>
      </c>
      <c r="B47" s="55" t="str">
        <f>IF(IF(B$1&lt;DATE(YEAR(TODAY()),MONTH(TODAY()),1),Reel!B47,IF(B$1&gt;DATE(YEAR(TODAY()),MONTH(TODAY()),1),'⚙️ Budgets'!B47,MAX('⚙️ Budgets'!B47,Reel!B47)))=0,"",IF(B$1&lt;DATE(YEAR(TODAY()),MONTH(TODAY()),1),Reel!B47,IF(B$1&gt;DATE(YEAR(TODAY()),MONTH(TODAY()),1),'⚙️ Budgets'!B47,MAX('⚙️ Budgets'!B47,Reel!B47))))</f>
        <v/>
      </c>
      <c r="C47" s="55" t="str">
        <f>IF(IF(C$1&lt;DATE(YEAR(TODAY()),MONTH(TODAY()),1),Reel!C47,IF(C$1&gt;DATE(YEAR(TODAY()),MONTH(TODAY()),1),'⚙️ Budgets'!C47,MAX('⚙️ Budgets'!C47,Reel!C47)))=0,"",IF(C$1&lt;DATE(YEAR(TODAY()),MONTH(TODAY()),1),Reel!C47,IF(C$1&gt;DATE(YEAR(TODAY()),MONTH(TODAY()),1),'⚙️ Budgets'!C47,MAX('⚙️ Budgets'!C47,Reel!C47))))</f>
        <v/>
      </c>
      <c r="D47" s="55" t="str">
        <f>IF(IF(D$1&lt;DATE(YEAR(TODAY()),MONTH(TODAY()),1),Reel!D47,IF(D$1&gt;DATE(YEAR(TODAY()),MONTH(TODAY()),1),'⚙️ Budgets'!D47,MAX('⚙️ Budgets'!D47,Reel!D47)))=0,"",IF(D$1&lt;DATE(YEAR(TODAY()),MONTH(TODAY()),1),Reel!D47,IF(D$1&gt;DATE(YEAR(TODAY()),MONTH(TODAY()),1),'⚙️ Budgets'!D47,MAX('⚙️ Budgets'!D47,Reel!D47))))</f>
        <v/>
      </c>
      <c r="E47" s="55" t="str">
        <f>IF(IF(E$1&lt;DATE(YEAR(TODAY()),MONTH(TODAY()),1),Reel!E47,IF(E$1&gt;DATE(YEAR(TODAY()),MONTH(TODAY()),1),'⚙️ Budgets'!E47,MAX('⚙️ Budgets'!E47,Reel!E47)))=0,"",IF(E$1&lt;DATE(YEAR(TODAY()),MONTH(TODAY()),1),Reel!E47,IF(E$1&gt;DATE(YEAR(TODAY()),MONTH(TODAY()),1),'⚙️ Budgets'!E47,MAX('⚙️ Budgets'!E47,Reel!E47))))</f>
        <v/>
      </c>
      <c r="F47" s="55" t="str">
        <f>IF(IF(F$1&lt;DATE(YEAR(TODAY()),MONTH(TODAY()),1),Reel!F47,IF(F$1&gt;DATE(YEAR(TODAY()),MONTH(TODAY()),1),'⚙️ Budgets'!F47,MAX('⚙️ Budgets'!F47,Reel!F47)))=0,"",IF(F$1&lt;DATE(YEAR(TODAY()),MONTH(TODAY()),1),Reel!F47,IF(F$1&gt;DATE(YEAR(TODAY()),MONTH(TODAY()),1),'⚙️ Budgets'!F47,MAX('⚙️ Budgets'!F47,Reel!F47))))</f>
        <v/>
      </c>
      <c r="G47" s="55" t="str">
        <f>IF(IF(G$1&lt;DATE(YEAR(TODAY()),MONTH(TODAY()),1),Reel!G47,IF(G$1&gt;DATE(YEAR(TODAY()),MONTH(TODAY()),1),'⚙️ Budgets'!G47,MAX('⚙️ Budgets'!G47,Reel!G47)))=0,"",IF(G$1&lt;DATE(YEAR(TODAY()),MONTH(TODAY()),1),Reel!G47,IF(G$1&gt;DATE(YEAR(TODAY()),MONTH(TODAY()),1),'⚙️ Budgets'!G47,MAX('⚙️ Budgets'!G47,Reel!G47))))</f>
        <v/>
      </c>
      <c r="H47" s="55" t="str">
        <f>IF(IF(H$1&lt;DATE(YEAR(TODAY()),MONTH(TODAY()),1),Reel!H47,IF(H$1&gt;DATE(YEAR(TODAY()),MONTH(TODAY()),1),'⚙️ Budgets'!H47,MAX('⚙️ Budgets'!H47,Reel!H47)))=0,"",IF(H$1&lt;DATE(YEAR(TODAY()),MONTH(TODAY()),1),Reel!H47,IF(H$1&gt;DATE(YEAR(TODAY()),MONTH(TODAY()),1),'⚙️ Budgets'!H47,MAX('⚙️ Budgets'!H47,Reel!H47))))</f>
        <v/>
      </c>
      <c r="I47" s="55" t="str">
        <f>IF(IF(I$1&lt;DATE(YEAR(TODAY()),MONTH(TODAY()),1),Reel!I47,IF(I$1&gt;DATE(YEAR(TODAY()),MONTH(TODAY()),1),'⚙️ Budgets'!I47,MAX('⚙️ Budgets'!I47,Reel!I47)))=0,"",IF(I$1&lt;DATE(YEAR(TODAY()),MONTH(TODAY()),1),Reel!I47,IF(I$1&gt;DATE(YEAR(TODAY()),MONTH(TODAY()),1),'⚙️ Budgets'!I47,MAX('⚙️ Budgets'!I47,Reel!I47))))</f>
        <v/>
      </c>
      <c r="J47" s="55" t="str">
        <f>IF(IF(J$1&lt;DATE(YEAR(TODAY()),MONTH(TODAY()),1),Reel!J47,IF(J$1&gt;DATE(YEAR(TODAY()),MONTH(TODAY()),1),'⚙️ Budgets'!J47,MAX('⚙️ Budgets'!J47,Reel!J47)))=0,"",IF(J$1&lt;DATE(YEAR(TODAY()),MONTH(TODAY()),1),Reel!J47,IF(J$1&gt;DATE(YEAR(TODAY()),MONTH(TODAY()),1),'⚙️ Budgets'!J47,MAX('⚙️ Budgets'!J47,Reel!J47))))</f>
        <v/>
      </c>
      <c r="K47" s="55" t="str">
        <f>IF(IF(K$1&lt;DATE(YEAR(TODAY()),MONTH(TODAY()),1),Reel!K47,IF(K$1&gt;DATE(YEAR(TODAY()),MONTH(TODAY()),1),'⚙️ Budgets'!K47,MAX('⚙️ Budgets'!K47,Reel!K47)))=0,"",IF(K$1&lt;DATE(YEAR(TODAY()),MONTH(TODAY()),1),Reel!K47,IF(K$1&gt;DATE(YEAR(TODAY()),MONTH(TODAY()),1),'⚙️ Budgets'!K47,MAX('⚙️ Budgets'!K47,Reel!K47))))</f>
        <v/>
      </c>
      <c r="L47" s="55" t="str">
        <f>IF(IF(L$1&lt;DATE(YEAR(TODAY()),MONTH(TODAY()),1),Reel!L47,IF(L$1&gt;DATE(YEAR(TODAY()),MONTH(TODAY()),1),'⚙️ Budgets'!L47,MAX('⚙️ Budgets'!L47,Reel!L47)))=0,"",IF(L$1&lt;DATE(YEAR(TODAY()),MONTH(TODAY()),1),Reel!L47,IF(L$1&gt;DATE(YEAR(TODAY()),MONTH(TODAY()),1),'⚙️ Budgets'!L47,MAX('⚙️ Budgets'!L47,Reel!L47))))</f>
        <v/>
      </c>
      <c r="M47" s="55" t="str">
        <f>IF(IF(M$1&lt;DATE(YEAR(TODAY()),MONTH(TODAY()),1),Reel!M47,IF(M$1&gt;DATE(YEAR(TODAY()),MONTH(TODAY()),1),'⚙️ Budgets'!M47,MAX('⚙️ Budgets'!M47,Reel!M47)))=0,"",IF(M$1&lt;DATE(YEAR(TODAY()),MONTH(TODAY()),1),Reel!M47,IF(M$1&gt;DATE(YEAR(TODAY()),MONTH(TODAY()),1),'⚙️ Budgets'!M47,MAX('⚙️ Budgets'!M47,Reel!M47))))</f>
        <v/>
      </c>
      <c r="N47" s="36">
        <f t="shared" si="5"/>
        <v>0</v>
      </c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</row>
    <row r="48" ht="25.5" customHeight="1">
      <c r="A48" s="94" t="str">
        <f>'⚙️ Budgets'!A48</f>
        <v/>
      </c>
      <c r="B48" s="96" t="str">
        <f>IF(IF(B$1&lt;DATE(YEAR(TODAY()),MONTH(TODAY()),1),Reel!B48,IF(B$1&gt;DATE(YEAR(TODAY()),MONTH(TODAY()),1),'⚙️ Budgets'!B48,MAX('⚙️ Budgets'!B48,Reel!B48)))=0,"",IF(B$1&lt;DATE(YEAR(TODAY()),MONTH(TODAY()),1),Reel!B48,IF(B$1&gt;DATE(YEAR(TODAY()),MONTH(TODAY()),1),'⚙️ Budgets'!B48,MAX('⚙️ Budgets'!B48,Reel!B48))))</f>
        <v/>
      </c>
      <c r="C48" s="96" t="str">
        <f>IF(IF(C$1&lt;DATE(YEAR(TODAY()),MONTH(TODAY()),1),Reel!C48,IF(C$1&gt;DATE(YEAR(TODAY()),MONTH(TODAY()),1),'⚙️ Budgets'!C48,MAX('⚙️ Budgets'!C48,Reel!C48)))=0,"",IF(C$1&lt;DATE(YEAR(TODAY()),MONTH(TODAY()),1),Reel!C48,IF(C$1&gt;DATE(YEAR(TODAY()),MONTH(TODAY()),1),'⚙️ Budgets'!C48,MAX('⚙️ Budgets'!C48,Reel!C48))))</f>
        <v/>
      </c>
      <c r="D48" s="96" t="str">
        <f>IF(IF(D$1&lt;DATE(YEAR(TODAY()),MONTH(TODAY()),1),Reel!D48,IF(D$1&gt;DATE(YEAR(TODAY()),MONTH(TODAY()),1),'⚙️ Budgets'!D48,MAX('⚙️ Budgets'!D48,Reel!D48)))=0,"",IF(D$1&lt;DATE(YEAR(TODAY()),MONTH(TODAY()),1),Reel!D48,IF(D$1&gt;DATE(YEAR(TODAY()),MONTH(TODAY()),1),'⚙️ Budgets'!D48,MAX('⚙️ Budgets'!D48,Reel!D48))))</f>
        <v/>
      </c>
      <c r="E48" s="96" t="str">
        <f>IF(IF(E$1&lt;DATE(YEAR(TODAY()),MONTH(TODAY()),1),Reel!E48,IF(E$1&gt;DATE(YEAR(TODAY()),MONTH(TODAY()),1),'⚙️ Budgets'!E48,MAX('⚙️ Budgets'!E48,Reel!E48)))=0,"",IF(E$1&lt;DATE(YEAR(TODAY()),MONTH(TODAY()),1),Reel!E48,IF(E$1&gt;DATE(YEAR(TODAY()),MONTH(TODAY()),1),'⚙️ Budgets'!E48,MAX('⚙️ Budgets'!E48,Reel!E48))))</f>
        <v/>
      </c>
      <c r="F48" s="96" t="str">
        <f>IF(IF(F$1&lt;DATE(YEAR(TODAY()),MONTH(TODAY()),1),Reel!F48,IF(F$1&gt;DATE(YEAR(TODAY()),MONTH(TODAY()),1),'⚙️ Budgets'!F48,MAX('⚙️ Budgets'!F48,Reel!F48)))=0,"",IF(F$1&lt;DATE(YEAR(TODAY()),MONTH(TODAY()),1),Reel!F48,IF(F$1&gt;DATE(YEAR(TODAY()),MONTH(TODAY()),1),'⚙️ Budgets'!F48,MAX('⚙️ Budgets'!F48,Reel!F48))))</f>
        <v/>
      </c>
      <c r="G48" s="96" t="str">
        <f>IF(IF(G$1&lt;DATE(YEAR(TODAY()),MONTH(TODAY()),1),Reel!G48,IF(G$1&gt;DATE(YEAR(TODAY()),MONTH(TODAY()),1),'⚙️ Budgets'!G48,MAX('⚙️ Budgets'!G48,Reel!G48)))=0,"",IF(G$1&lt;DATE(YEAR(TODAY()),MONTH(TODAY()),1),Reel!G48,IF(G$1&gt;DATE(YEAR(TODAY()),MONTH(TODAY()),1),'⚙️ Budgets'!G48,MAX('⚙️ Budgets'!G48,Reel!G48))))</f>
        <v/>
      </c>
      <c r="H48" s="96" t="str">
        <f>IF(IF(H$1&lt;DATE(YEAR(TODAY()),MONTH(TODAY()),1),Reel!H48,IF(H$1&gt;DATE(YEAR(TODAY()),MONTH(TODAY()),1),'⚙️ Budgets'!H48,MAX('⚙️ Budgets'!H48,Reel!H48)))=0,"",IF(H$1&lt;DATE(YEAR(TODAY()),MONTH(TODAY()),1),Reel!H48,IF(H$1&gt;DATE(YEAR(TODAY()),MONTH(TODAY()),1),'⚙️ Budgets'!H48,MAX('⚙️ Budgets'!H48,Reel!H48))))</f>
        <v/>
      </c>
      <c r="I48" s="96" t="str">
        <f>IF(IF(I$1&lt;DATE(YEAR(TODAY()),MONTH(TODAY()),1),Reel!I48,IF(I$1&gt;DATE(YEAR(TODAY()),MONTH(TODAY()),1),'⚙️ Budgets'!I48,MAX('⚙️ Budgets'!I48,Reel!I48)))=0,"",IF(I$1&lt;DATE(YEAR(TODAY()),MONTH(TODAY()),1),Reel!I48,IF(I$1&gt;DATE(YEAR(TODAY()),MONTH(TODAY()),1),'⚙️ Budgets'!I48,MAX('⚙️ Budgets'!I48,Reel!I48))))</f>
        <v/>
      </c>
      <c r="J48" s="96" t="str">
        <f>IF(IF(J$1&lt;DATE(YEAR(TODAY()),MONTH(TODAY()),1),Reel!J48,IF(J$1&gt;DATE(YEAR(TODAY()),MONTH(TODAY()),1),'⚙️ Budgets'!J48,MAX('⚙️ Budgets'!J48,Reel!J48)))=0,"",IF(J$1&lt;DATE(YEAR(TODAY()),MONTH(TODAY()),1),Reel!J48,IF(J$1&gt;DATE(YEAR(TODAY()),MONTH(TODAY()),1),'⚙️ Budgets'!J48,MAX('⚙️ Budgets'!J48,Reel!J48))))</f>
        <v/>
      </c>
      <c r="K48" s="96" t="str">
        <f>IF(IF(K$1&lt;DATE(YEAR(TODAY()),MONTH(TODAY()),1),Reel!K48,IF(K$1&gt;DATE(YEAR(TODAY()),MONTH(TODAY()),1),'⚙️ Budgets'!K48,MAX('⚙️ Budgets'!K48,Reel!K48)))=0,"",IF(K$1&lt;DATE(YEAR(TODAY()),MONTH(TODAY()),1),Reel!K48,IF(K$1&gt;DATE(YEAR(TODAY()),MONTH(TODAY()),1),'⚙️ Budgets'!K48,MAX('⚙️ Budgets'!K48,Reel!K48))))</f>
        <v/>
      </c>
      <c r="L48" s="96" t="str">
        <f>IF(IF(L$1&lt;DATE(YEAR(TODAY()),MONTH(TODAY()),1),Reel!L48,IF(L$1&gt;DATE(YEAR(TODAY()),MONTH(TODAY()),1),'⚙️ Budgets'!L48,MAX('⚙️ Budgets'!L48,Reel!L48)))=0,"",IF(L$1&lt;DATE(YEAR(TODAY()),MONTH(TODAY()),1),Reel!L48,IF(L$1&gt;DATE(YEAR(TODAY()),MONTH(TODAY()),1),'⚙️ Budgets'!L48,MAX('⚙️ Budgets'!L48,Reel!L48))))</f>
        <v/>
      </c>
      <c r="M48" s="96" t="str">
        <f>IF(IF(M$1&lt;DATE(YEAR(TODAY()),MONTH(TODAY()),1),Reel!M48,IF(M$1&gt;DATE(YEAR(TODAY()),MONTH(TODAY()),1),'⚙️ Budgets'!M48,MAX('⚙️ Budgets'!M48,Reel!M48)))=0,"",IF(M$1&lt;DATE(YEAR(TODAY()),MONTH(TODAY()),1),Reel!M48,IF(M$1&gt;DATE(YEAR(TODAY()),MONTH(TODAY()),1),'⚙️ Budgets'!M48,MAX('⚙️ Budgets'!M48,Reel!M48))))</f>
        <v/>
      </c>
      <c r="N48" s="60">
        <f t="shared" si="5"/>
        <v>0</v>
      </c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</row>
    <row r="49" ht="25.5" customHeight="1">
      <c r="A49" s="62"/>
      <c r="B49" s="63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</row>
    <row r="50" ht="25.5" customHeight="1">
      <c r="A50" s="54"/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66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</row>
    <row r="51" ht="25.5" customHeight="1">
      <c r="A51" s="54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66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ht="25.5" customHeight="1">
      <c r="A52" s="54"/>
      <c r="B52" s="39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66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ht="25.5" customHeight="1">
      <c r="A53" s="54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66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ht="25.5" customHeight="1">
      <c r="A54" s="54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66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</row>
    <row r="55" ht="25.5" customHeight="1">
      <c r="A55" s="54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66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</row>
    <row r="56" ht="25.5" customHeight="1">
      <c r="A56" s="54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66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</row>
    <row r="57" ht="25.5" customHeight="1">
      <c r="A57" s="54"/>
      <c r="B57" s="39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66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ht="25.5" customHeight="1">
      <c r="A58" s="54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66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</row>
    <row r="59" ht="25.5" customHeight="1">
      <c r="A59" s="54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66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</row>
    <row r="60" ht="25.5" customHeight="1">
      <c r="A60" s="54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66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</row>
    <row r="61" ht="25.5" customHeight="1">
      <c r="A61" s="54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66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</row>
    <row r="62" ht="25.5" customHeight="1">
      <c r="A62" s="54"/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66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</row>
    <row r="63" ht="25.5" customHeight="1">
      <c r="A63" s="54"/>
      <c r="B63" s="39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66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</row>
    <row r="64" ht="25.5" customHeight="1">
      <c r="A64" s="54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66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</row>
    <row r="65" ht="25.5" customHeight="1">
      <c r="A65" s="54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66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</row>
    <row r="66" ht="15.75" customHeight="1">
      <c r="A66" s="54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66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</row>
    <row r="67" ht="15.75" customHeight="1">
      <c r="A67" s="54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66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</row>
    <row r="68" ht="15.75" customHeight="1">
      <c r="A68" s="54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6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</row>
    <row r="69" ht="15.75" customHeight="1">
      <c r="A69" s="54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66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</row>
    <row r="70" ht="15.75" customHeight="1">
      <c r="A70" s="54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66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</row>
    <row r="71" ht="15.75" customHeight="1">
      <c r="A71" s="54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66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</row>
    <row r="72" ht="15.75" customHeight="1">
      <c r="A72" s="54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66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</row>
    <row r="73" ht="15.75" customHeight="1">
      <c r="A73" s="54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6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</row>
    <row r="74" ht="15.75" customHeight="1">
      <c r="A74" s="54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66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</row>
    <row r="75" ht="15.75" customHeight="1">
      <c r="A75" s="54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66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</row>
    <row r="76" ht="15.75" customHeight="1">
      <c r="A76" s="54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66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</row>
    <row r="77" ht="15.75" customHeight="1">
      <c r="A77" s="54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66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</row>
    <row r="78" ht="15.75" customHeight="1">
      <c r="A78" s="54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66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  <row r="79" ht="15.75" customHeight="1">
      <c r="A79" s="54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66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</row>
    <row r="80" ht="15.75" customHeight="1">
      <c r="A80" s="54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66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</row>
    <row r="81" ht="15.75" customHeight="1">
      <c r="A81" s="54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66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</row>
    <row r="82" ht="15.75" customHeight="1">
      <c r="A82" s="54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66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</row>
    <row r="83" ht="15.75" customHeight="1">
      <c r="A83" s="54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66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</row>
    <row r="84" ht="15.75" customHeight="1">
      <c r="A84" s="54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66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</row>
    <row r="85" ht="15.75" customHeight="1">
      <c r="A85" s="54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66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ht="15.75" customHeight="1">
      <c r="A86" s="54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66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</row>
    <row r="87" ht="15.75" customHeight="1">
      <c r="A87" s="54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66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</row>
    <row r="88" ht="15.75" customHeight="1">
      <c r="A88" s="54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66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</row>
    <row r="89" ht="15.75" customHeight="1">
      <c r="A89" s="54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66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</row>
    <row r="90" ht="15.75" customHeight="1">
      <c r="A90" s="54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66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</row>
    <row r="91" ht="15.75" customHeight="1">
      <c r="A91" s="54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66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</row>
    <row r="92" ht="15.75" customHeight="1">
      <c r="A92" s="54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66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</row>
    <row r="93" ht="15.75" customHeight="1">
      <c r="A93" s="54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66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</row>
    <row r="94" ht="15.75" customHeight="1">
      <c r="A94" s="54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66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</row>
    <row r="95" ht="15.75" customHeight="1">
      <c r="A95" s="54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66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</row>
    <row r="96" ht="15.75" customHeight="1">
      <c r="A96" s="54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66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</row>
    <row r="97" ht="15.75" customHeight="1">
      <c r="A97" s="54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66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</row>
    <row r="98" ht="15.75" customHeight="1">
      <c r="A98" s="54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66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</row>
    <row r="99" ht="15.75" customHeight="1">
      <c r="A99" s="54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66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</row>
    <row r="100" ht="15.75" customHeight="1">
      <c r="A100" s="54"/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66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</row>
    <row r="101" ht="15.75" customHeight="1">
      <c r="A101" s="54"/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66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</row>
    <row r="102" ht="15.75" customHeight="1">
      <c r="A102" s="54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66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</row>
    <row r="103" ht="15.75" customHeight="1">
      <c r="A103" s="54"/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66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 ht="15.75" customHeight="1">
      <c r="A104" s="54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66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</row>
    <row r="105" ht="15.75" customHeight="1">
      <c r="A105" s="54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66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</row>
    <row r="106" ht="15.75" customHeight="1">
      <c r="A106" s="54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66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</row>
    <row r="107" ht="15.75" customHeight="1">
      <c r="A107" s="54"/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66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</row>
    <row r="108" ht="15.75" customHeight="1">
      <c r="A108" s="54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66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</row>
    <row r="109" ht="15.75" customHeight="1">
      <c r="A109" s="54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66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</row>
    <row r="110" ht="15.75" customHeight="1">
      <c r="A110" s="54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66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</row>
    <row r="111" ht="15.75" customHeight="1">
      <c r="A111" s="54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66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</row>
    <row r="112" ht="15.75" customHeight="1">
      <c r="A112" s="54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66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</row>
    <row r="113" ht="15.75" customHeight="1">
      <c r="A113" s="54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66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</row>
    <row r="114" ht="15.75" customHeight="1">
      <c r="A114" s="54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66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</row>
    <row r="115" ht="15.75" customHeight="1">
      <c r="A115" s="54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66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</row>
    <row r="116" ht="15.75" customHeight="1">
      <c r="A116" s="54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66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</row>
    <row r="117" ht="15.75" customHeight="1">
      <c r="A117" s="54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66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</row>
    <row r="118" ht="15.75" customHeight="1">
      <c r="A118" s="54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66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</row>
    <row r="119" ht="15.75" customHeight="1">
      <c r="A119" s="54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66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</row>
    <row r="120" ht="15.75" customHeight="1">
      <c r="A120" s="54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66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</row>
    <row r="121" ht="15.75" customHeight="1">
      <c r="A121" s="54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66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</row>
    <row r="122" ht="15.75" customHeight="1">
      <c r="A122" s="54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66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</row>
    <row r="123" ht="15.75" customHeight="1">
      <c r="A123" s="54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66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</row>
    <row r="124" ht="15.75" customHeight="1">
      <c r="A124" s="54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66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</row>
    <row r="125" ht="15.75" customHeight="1">
      <c r="A125" s="54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66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</row>
    <row r="126" ht="15.75" customHeight="1">
      <c r="A126" s="54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66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</row>
    <row r="127" ht="15.75" customHeight="1">
      <c r="A127" s="54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66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</row>
    <row r="128" ht="15.75" customHeight="1">
      <c r="A128" s="54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66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</row>
    <row r="129" ht="15.75" customHeight="1">
      <c r="A129" s="54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6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</row>
    <row r="130" ht="15.75" customHeight="1">
      <c r="A130" s="54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66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</row>
    <row r="131" ht="15.75" customHeight="1">
      <c r="A131" s="54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66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</row>
    <row r="132" ht="15.75" customHeight="1">
      <c r="A132" s="54"/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66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</row>
    <row r="133" ht="15.75" customHeight="1">
      <c r="A133" s="54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66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</row>
    <row r="134" ht="15.75" customHeight="1">
      <c r="A134" s="54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66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</row>
    <row r="135" ht="15.75" customHeight="1">
      <c r="A135" s="54"/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6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</row>
    <row r="136" ht="15.75" customHeight="1">
      <c r="A136" s="54"/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66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</row>
    <row r="137" ht="15.75" customHeight="1">
      <c r="A137" s="54"/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66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</row>
    <row r="138" ht="15.75" customHeight="1">
      <c r="A138" s="54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66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</row>
    <row r="139" ht="15.75" customHeight="1">
      <c r="A139" s="54"/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6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</row>
    <row r="140" ht="15.75" customHeight="1">
      <c r="A140" s="54"/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66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</row>
    <row r="141" ht="15.75" customHeight="1">
      <c r="A141" s="54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66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</row>
    <row r="142" ht="15.75" customHeight="1">
      <c r="A142" s="54"/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66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</row>
    <row r="143" ht="15.75" customHeight="1">
      <c r="A143" s="54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66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</row>
    <row r="144" ht="15.75" customHeight="1">
      <c r="A144" s="54"/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66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</row>
    <row r="145" ht="15.75" customHeight="1">
      <c r="A145" s="54"/>
      <c r="B145" s="39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66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</row>
    <row r="146" ht="15.75" customHeight="1">
      <c r="A146" s="54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66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</row>
    <row r="147" ht="15.75" customHeight="1">
      <c r="A147" s="54"/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66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</row>
    <row r="148" ht="15.75" customHeight="1">
      <c r="A148" s="54"/>
      <c r="B148" s="39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66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</row>
    <row r="149" ht="15.75" customHeight="1">
      <c r="A149" s="54"/>
      <c r="B149" s="39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66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</row>
    <row r="150" ht="15.75" customHeight="1">
      <c r="A150" s="54"/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66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</row>
    <row r="151" ht="15.75" customHeight="1">
      <c r="A151" s="54"/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66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</row>
    <row r="152" ht="15.75" customHeight="1">
      <c r="A152" s="54"/>
      <c r="B152" s="39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66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</row>
    <row r="153" ht="15.75" customHeight="1">
      <c r="A153" s="54"/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66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</row>
    <row r="154" ht="15.75" customHeight="1">
      <c r="A154" s="54"/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66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</row>
    <row r="155" ht="15.75" customHeight="1">
      <c r="A155" s="54"/>
      <c r="B155" s="39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66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</row>
    <row r="156" ht="15.75" customHeight="1">
      <c r="A156" s="54"/>
      <c r="B156" s="39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66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</row>
    <row r="157" ht="15.75" customHeight="1">
      <c r="A157" s="54"/>
      <c r="B157" s="39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66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</row>
    <row r="158" ht="15.75" customHeight="1">
      <c r="A158" s="54"/>
      <c r="B158" s="39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66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</row>
    <row r="159" ht="15.75" customHeight="1">
      <c r="A159" s="54"/>
      <c r="B159" s="39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66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</row>
    <row r="160" ht="15.75" customHeight="1">
      <c r="A160" s="54"/>
      <c r="B160" s="39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66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</row>
    <row r="161" ht="15.75" customHeight="1">
      <c r="A161" s="54"/>
      <c r="B161" s="39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66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</row>
    <row r="162" ht="15.75" customHeight="1">
      <c r="A162" s="54"/>
      <c r="B162" s="39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66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</row>
    <row r="163" ht="15.75" customHeight="1">
      <c r="A163" s="54"/>
      <c r="B163" s="39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66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</row>
    <row r="164" ht="15.75" customHeight="1">
      <c r="A164" s="54"/>
      <c r="B164" s="39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66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</row>
    <row r="165" ht="15.75" customHeight="1">
      <c r="A165" s="54"/>
      <c r="B165" s="39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66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</row>
    <row r="166" ht="15.75" customHeight="1">
      <c r="A166" s="54"/>
      <c r="B166" s="39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66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 ht="15.75" customHeight="1">
      <c r="A167" s="54"/>
      <c r="B167" s="39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66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 ht="15.75" customHeight="1">
      <c r="A168" s="54"/>
      <c r="B168" s="39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66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ht="15.75" customHeight="1">
      <c r="A169" s="54"/>
      <c r="B169" s="39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66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 ht="15.75" customHeight="1">
      <c r="A170" s="54"/>
      <c r="B170" s="39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66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ht="15.75" customHeight="1">
      <c r="A171" s="54"/>
      <c r="B171" s="39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66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 ht="15.75" customHeight="1">
      <c r="A172" s="54"/>
      <c r="B172" s="39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66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 ht="15.75" customHeight="1">
      <c r="A173" s="54"/>
      <c r="B173" s="39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66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 ht="15.75" customHeight="1">
      <c r="A174" s="54"/>
      <c r="B174" s="39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66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 ht="15.75" customHeight="1">
      <c r="A175" s="54"/>
      <c r="B175" s="39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66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 ht="15.75" customHeight="1">
      <c r="A176" s="54"/>
      <c r="B176" s="39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66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 ht="15.75" customHeight="1">
      <c r="A177" s="54"/>
      <c r="B177" s="39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66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 ht="15.75" customHeight="1">
      <c r="A178" s="54"/>
      <c r="B178" s="39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66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 ht="15.75" customHeight="1">
      <c r="A179" s="54"/>
      <c r="B179" s="39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66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 ht="15.75" customHeight="1">
      <c r="A180" s="54"/>
      <c r="B180" s="39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66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 ht="15.75" customHeight="1">
      <c r="A181" s="54"/>
      <c r="B181" s="39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66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 ht="15.75" customHeight="1">
      <c r="A182" s="54"/>
      <c r="B182" s="39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66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 ht="15.75" customHeight="1">
      <c r="A183" s="54"/>
      <c r="B183" s="39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66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 ht="15.75" customHeight="1">
      <c r="A184" s="54"/>
      <c r="B184" s="39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66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 ht="15.75" customHeight="1">
      <c r="A185" s="54"/>
      <c r="B185" s="39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66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ht="15.75" customHeight="1">
      <c r="A186" s="54"/>
      <c r="B186" s="39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66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ht="15.75" customHeight="1">
      <c r="A187" s="54"/>
      <c r="B187" s="39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66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ht="15.75" customHeight="1">
      <c r="A188" s="54"/>
      <c r="B188" s="39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66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 ht="15.75" customHeight="1">
      <c r="A189" s="54"/>
      <c r="B189" s="39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66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 ht="15.75" customHeight="1">
      <c r="A190" s="54"/>
      <c r="B190" s="39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66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ht="15.75" customHeight="1">
      <c r="A191" s="54"/>
      <c r="B191" s="39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66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 ht="15.75" customHeight="1">
      <c r="A192" s="54"/>
      <c r="B192" s="39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66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 ht="15.75" customHeight="1">
      <c r="A193" s="54"/>
      <c r="B193" s="39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66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 ht="15.75" customHeight="1">
      <c r="A194" s="54"/>
      <c r="B194" s="39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66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 ht="15.75" customHeight="1">
      <c r="A195" s="54"/>
      <c r="B195" s="39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66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 ht="15.75" customHeight="1">
      <c r="A196" s="54"/>
      <c r="B196" s="39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66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 ht="15.75" customHeight="1">
      <c r="A197" s="54"/>
      <c r="B197" s="39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66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 ht="15.75" customHeight="1">
      <c r="A198" s="54"/>
      <c r="B198" s="39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66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 ht="15.75" customHeight="1">
      <c r="A199" s="54"/>
      <c r="B199" s="39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66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ht="15.75" customHeight="1">
      <c r="A200" s="54"/>
      <c r="B200" s="39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66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 ht="15.75" customHeight="1">
      <c r="A201" s="54"/>
      <c r="B201" s="39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66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 ht="15.75" customHeight="1">
      <c r="A202" s="54"/>
      <c r="B202" s="39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66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 ht="15.75" customHeight="1">
      <c r="A203" s="54"/>
      <c r="B203" s="39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66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 ht="15.75" customHeight="1">
      <c r="A204" s="54"/>
      <c r="B204" s="39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66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ht="15.75" customHeight="1">
      <c r="A205" s="54"/>
      <c r="B205" s="39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66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 ht="15.75" customHeight="1">
      <c r="A206" s="54"/>
      <c r="B206" s="39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66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 ht="15.75" customHeight="1">
      <c r="A207" s="54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66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 ht="15.75" customHeight="1">
      <c r="A208" s="54"/>
      <c r="B208" s="39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66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 ht="15.75" customHeight="1">
      <c r="A209" s="54"/>
      <c r="B209" s="39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66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 ht="15.75" customHeight="1">
      <c r="A210" s="54"/>
      <c r="B210" s="39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66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 ht="15.75" customHeight="1">
      <c r="A211" s="54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66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 ht="15.75" customHeight="1">
      <c r="A212" s="54"/>
      <c r="B212" s="39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66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 ht="15.75" customHeight="1">
      <c r="A213" s="54"/>
      <c r="B213" s="39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66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 ht="15.75" customHeight="1">
      <c r="A214" s="54"/>
      <c r="B214" s="39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66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 ht="15.75" customHeight="1">
      <c r="A215" s="54"/>
      <c r="B215" s="39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66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 ht="15.75" customHeight="1">
      <c r="A216" s="54"/>
      <c r="B216" s="39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66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 ht="15.75" customHeight="1">
      <c r="A217" s="54"/>
      <c r="B217" s="39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66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 ht="15.75" customHeight="1">
      <c r="A218" s="54"/>
      <c r="B218" s="39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66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 ht="15.75" customHeight="1">
      <c r="A219" s="54"/>
      <c r="B219" s="39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66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 ht="15.75" customHeight="1">
      <c r="A220" s="54"/>
      <c r="B220" s="39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66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 ht="15.75" customHeight="1">
      <c r="A221" s="54"/>
      <c r="B221" s="39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66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 ht="15.75" customHeight="1">
      <c r="A222" s="54"/>
      <c r="B222" s="39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66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 ht="15.75" customHeight="1">
      <c r="A223" s="54"/>
      <c r="B223" s="39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66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 ht="15.75" customHeight="1">
      <c r="A224" s="54"/>
      <c r="B224" s="39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66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 ht="15.75" customHeight="1">
      <c r="A225" s="54"/>
      <c r="B225" s="39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66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 ht="15.75" customHeight="1">
      <c r="A226" s="54"/>
      <c r="B226" s="3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66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 ht="15.75" customHeight="1">
      <c r="A227" s="54"/>
      <c r="B227" s="3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66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ht="15.75" customHeight="1">
      <c r="A228" s="54"/>
      <c r="B228" s="3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66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 ht="15.75" customHeight="1">
      <c r="A229" s="54"/>
      <c r="B229" s="3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66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 ht="15.75" customHeight="1">
      <c r="A230" s="54"/>
      <c r="B230" s="3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66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 ht="15.75" customHeight="1">
      <c r="A231" s="54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66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 ht="15.75" customHeight="1">
      <c r="A232" s="54"/>
      <c r="B232" s="3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66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 ht="15.75" customHeight="1">
      <c r="A233" s="54"/>
      <c r="B233" s="3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66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 ht="15.75" customHeight="1">
      <c r="A234" s="54"/>
      <c r="B234" s="3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66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 ht="15.75" customHeight="1">
      <c r="A235" s="54"/>
      <c r="B235" s="3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66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 ht="15.75" customHeight="1">
      <c r="A236" s="54"/>
      <c r="B236" s="3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66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 ht="15.75" customHeight="1">
      <c r="A237" s="54"/>
      <c r="B237" s="3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66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 ht="15.75" customHeight="1">
      <c r="A238" s="54"/>
      <c r="B238" s="3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66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 ht="15.75" customHeight="1">
      <c r="A239" s="54"/>
      <c r="B239" s="3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66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ht="15.75" customHeight="1">
      <c r="A240" s="54"/>
      <c r="B240" s="3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66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 ht="15.75" customHeight="1">
      <c r="A241" s="54"/>
      <c r="B241" s="3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66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 ht="15.75" customHeight="1">
      <c r="A242" s="54"/>
      <c r="B242" s="3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66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 ht="15.75" customHeight="1">
      <c r="A243" s="54"/>
      <c r="B243" s="3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66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 ht="15.75" customHeight="1">
      <c r="A244" s="54"/>
      <c r="B244" s="3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66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 ht="15.75" customHeight="1">
      <c r="A245" s="54"/>
      <c r="B245" s="3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66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 ht="15.75" customHeight="1">
      <c r="A246" s="54"/>
      <c r="B246" s="3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66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 ht="15.75" customHeight="1">
      <c r="A247" s="54"/>
      <c r="B247" s="3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66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 ht="15.75" customHeight="1">
      <c r="A248" s="54"/>
      <c r="B248" s="39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66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2:AA2 A4:AA4">
    <cfRule type="cellIs" dxfId="0" priority="1" operator="lessThan">
      <formula>0</formula>
    </cfRule>
  </conditionalFormatting>
  <conditionalFormatting sqref="A3:AA3">
    <cfRule type="cellIs" dxfId="1" priority="2" operator="lessThan">
      <formula>0</formula>
    </cfRule>
  </conditionalFormatting>
  <conditionalFormatting sqref="B7:M11">
    <cfRule type="expression" dxfId="3" priority="3">
      <formula>OR(B$1&lt;DATE(YEAR(TODAY()),MONTH(TODAY()),1),AND(B$1=DATE(YEAR(TODAY()),MONTH(TODAY()),1),IFERROR(INDIRECT("Reel!"&amp;ADDRESS(ROW(),COLUMN(),4))*1,0)&gt;IFERROR(INDIRECT("'⚙️ Budgets'!"&amp;ADDRESS(ROW(),COLUMN(),4))*1,0)))</formula>
    </cfRule>
  </conditionalFormatting>
  <conditionalFormatting sqref="B13:M48">
    <cfRule type="expression" dxfId="3" priority="4">
      <formula>OR(B$1&lt;DATE(YEAR(TODAY()),MONTH(TODAY()),1),AND(B$1=DATE(YEAR(TODAY()),MONTH(TODAY()),1),IFERROR(INDIRECT("Reel!"&amp;ADDRESS(ROW(),COLUMN(),4))*1,0)&gt;IFERROR(INDIRECT("'⚙️ Budgets'!"&amp;ADDRESS(ROW(),COLUMN(),4))*1,0)))</formula>
    </cfRule>
  </conditionalFormatting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50.13"/>
    <col customWidth="1" min="3" max="3" width="12.63"/>
    <col customWidth="1" min="4" max="4" width="31.38"/>
    <col customWidth="1" min="5" max="6" width="12.63"/>
  </cols>
  <sheetData>
    <row r="1" ht="22.5" customHeight="1">
      <c r="A1" s="78" t="s">
        <v>30</v>
      </c>
      <c r="B1" s="78" t="s">
        <v>31</v>
      </c>
      <c r="C1" s="79" t="s">
        <v>32</v>
      </c>
      <c r="D1" s="78" t="s">
        <v>33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22.5" customHeight="1">
      <c r="A2" s="80"/>
      <c r="B2" s="81"/>
      <c r="C2" s="82"/>
      <c r="D2" s="83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ht="22.5" customHeight="1">
      <c r="A3" s="80"/>
      <c r="B3" s="81"/>
      <c r="C3" s="82"/>
      <c r="D3" s="85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ht="22.5" customHeight="1">
      <c r="A4" s="80"/>
      <c r="B4" s="81"/>
      <c r="C4" s="82"/>
      <c r="D4" s="85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ht="22.5" customHeight="1">
      <c r="A5" s="80"/>
      <c r="B5" s="81"/>
      <c r="C5" s="82"/>
      <c r="D5" s="85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</row>
    <row r="6" ht="22.5" customHeight="1">
      <c r="A6" s="80"/>
      <c r="B6" s="81"/>
      <c r="C6" s="82"/>
      <c r="D6" s="85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</row>
    <row r="7" ht="22.5" customHeight="1">
      <c r="A7" s="80"/>
      <c r="B7" s="81"/>
      <c r="C7" s="82"/>
      <c r="D7" s="85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</row>
    <row r="8" ht="22.5" customHeight="1">
      <c r="A8" s="80"/>
      <c r="B8" s="81"/>
      <c r="C8" s="82"/>
      <c r="D8" s="85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</row>
    <row r="9" ht="22.5" customHeight="1">
      <c r="A9" s="80"/>
      <c r="B9" s="85"/>
      <c r="C9" s="82"/>
      <c r="D9" s="85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</row>
    <row r="10" ht="22.5" customHeight="1">
      <c r="A10" s="80"/>
      <c r="B10" s="85"/>
      <c r="C10" s="82"/>
      <c r="D10" s="85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</row>
    <row r="11" ht="22.5" customHeight="1">
      <c r="A11" s="80"/>
      <c r="B11" s="85"/>
      <c r="C11" s="82"/>
      <c r="D11" s="85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</row>
    <row r="12" ht="22.5" customHeight="1">
      <c r="A12" s="80"/>
      <c r="B12" s="85"/>
      <c r="C12" s="82"/>
      <c r="D12" s="85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ht="22.5" customHeight="1">
      <c r="A13" s="80"/>
      <c r="B13" s="85"/>
      <c r="C13" s="82"/>
      <c r="D13" s="85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</row>
    <row r="14" ht="22.5" customHeight="1">
      <c r="A14" s="80"/>
      <c r="B14" s="85"/>
      <c r="C14" s="82"/>
      <c r="D14" s="85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</row>
    <row r="15" ht="22.5" customHeight="1">
      <c r="A15" s="80"/>
      <c r="B15" s="85"/>
      <c r="C15" s="82"/>
      <c r="D15" s="85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</row>
    <row r="16" ht="22.5" customHeight="1">
      <c r="A16" s="80"/>
      <c r="B16" s="85"/>
      <c r="C16" s="82"/>
      <c r="D16" s="85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</row>
    <row r="17" ht="22.5" customHeight="1">
      <c r="A17" s="80"/>
      <c r="B17" s="85"/>
      <c r="C17" s="82"/>
      <c r="D17" s="85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</row>
    <row r="18" ht="22.5" customHeight="1">
      <c r="A18" s="80"/>
      <c r="B18" s="85"/>
      <c r="C18" s="82"/>
      <c r="D18" s="85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</row>
    <row r="19" ht="22.5" customHeight="1">
      <c r="A19" s="80"/>
      <c r="B19" s="85"/>
      <c r="C19" s="82"/>
      <c r="D19" s="85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</row>
    <row r="20" ht="22.5" customHeight="1">
      <c r="A20" s="80"/>
      <c r="B20" s="85"/>
      <c r="C20" s="82"/>
      <c r="D20" s="85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</row>
    <row r="21" ht="22.5" customHeight="1">
      <c r="A21" s="80"/>
      <c r="B21" s="85"/>
      <c r="C21" s="82"/>
      <c r="D21" s="85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</row>
    <row r="22" ht="22.5" customHeight="1">
      <c r="A22" s="80"/>
      <c r="B22" s="85"/>
      <c r="C22" s="82"/>
      <c r="D22" s="85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</row>
    <row r="23" ht="22.5" customHeight="1">
      <c r="A23" s="80"/>
      <c r="B23" s="85"/>
      <c r="C23" s="82"/>
      <c r="D23" s="85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</row>
    <row r="24" ht="22.5" customHeight="1">
      <c r="A24" s="80"/>
      <c r="B24" s="85"/>
      <c r="C24" s="82"/>
      <c r="D24" s="85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</row>
    <row r="25" ht="22.5" customHeight="1">
      <c r="A25" s="80"/>
      <c r="B25" s="85"/>
      <c r="C25" s="82"/>
      <c r="D25" s="85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</row>
    <row r="26" ht="22.5" customHeight="1">
      <c r="A26" s="80"/>
      <c r="B26" s="85"/>
      <c r="C26" s="82"/>
      <c r="D26" s="85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</row>
    <row r="27" ht="22.5" customHeight="1">
      <c r="A27" s="80"/>
      <c r="B27" s="85"/>
      <c r="C27" s="82"/>
      <c r="D27" s="85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</row>
    <row r="28" ht="22.5" customHeight="1">
      <c r="A28" s="80"/>
      <c r="B28" s="85"/>
      <c r="C28" s="82"/>
      <c r="D28" s="85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</row>
    <row r="29" ht="22.5" customHeight="1">
      <c r="A29" s="80"/>
      <c r="B29" s="85"/>
      <c r="C29" s="82"/>
      <c r="D29" s="85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</row>
    <row r="30" ht="22.5" customHeight="1">
      <c r="A30" s="80"/>
      <c r="B30" s="85"/>
      <c r="C30" s="82"/>
      <c r="D30" s="8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</row>
    <row r="31" ht="22.5" customHeight="1">
      <c r="A31" s="80"/>
      <c r="B31" s="85"/>
      <c r="C31" s="82"/>
      <c r="D31" s="85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ht="22.5" customHeight="1">
      <c r="A32" s="80"/>
      <c r="B32" s="85"/>
      <c r="C32" s="82"/>
      <c r="D32" s="85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ht="22.5" customHeight="1">
      <c r="A33" s="80"/>
      <c r="B33" s="85"/>
      <c r="C33" s="82"/>
      <c r="D33" s="85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</row>
    <row r="34" ht="22.5" customHeight="1">
      <c r="A34" s="80"/>
      <c r="B34" s="85"/>
      <c r="C34" s="82"/>
      <c r="D34" s="85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</row>
    <row r="35" ht="22.5" customHeight="1">
      <c r="A35" s="80"/>
      <c r="B35" s="85"/>
      <c r="C35" s="82"/>
      <c r="D35" s="85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</row>
    <row r="36" ht="22.5" customHeight="1">
      <c r="A36" s="80"/>
      <c r="B36" s="85"/>
      <c r="C36" s="82"/>
      <c r="D36" s="85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</row>
    <row r="37" ht="22.5" customHeight="1">
      <c r="A37" s="80"/>
      <c r="B37" s="85"/>
      <c r="C37" s="82"/>
      <c r="D37" s="85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</row>
    <row r="38" ht="22.5" customHeight="1">
      <c r="A38" s="80"/>
      <c r="B38" s="85"/>
      <c r="C38" s="82"/>
      <c r="D38" s="85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</row>
    <row r="39" ht="22.5" customHeight="1">
      <c r="A39" s="80"/>
      <c r="B39" s="85"/>
      <c r="C39" s="82"/>
      <c r="D39" s="85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</row>
    <row r="40" ht="22.5" customHeight="1">
      <c r="A40" s="80"/>
      <c r="B40" s="85"/>
      <c r="C40" s="82"/>
      <c r="D40" s="85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</row>
    <row r="41" ht="22.5" customHeight="1">
      <c r="A41" s="80"/>
      <c r="B41" s="85"/>
      <c r="C41" s="82"/>
      <c r="D41" s="85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</row>
    <row r="42" ht="22.5" customHeight="1">
      <c r="A42" s="80"/>
      <c r="B42" s="85"/>
      <c r="C42" s="82"/>
      <c r="D42" s="85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</row>
    <row r="43" ht="22.5" customHeight="1">
      <c r="A43" s="80"/>
      <c r="B43" s="85"/>
      <c r="C43" s="82"/>
      <c r="D43" s="85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</row>
    <row r="44" ht="22.5" customHeight="1">
      <c r="A44" s="80"/>
      <c r="B44" s="85"/>
      <c r="C44" s="82"/>
      <c r="D44" s="85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</row>
    <row r="45" ht="22.5" customHeight="1">
      <c r="A45" s="80"/>
      <c r="B45" s="85"/>
      <c r="C45" s="82"/>
      <c r="D45" s="85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</row>
    <row r="46" ht="22.5" customHeight="1">
      <c r="A46" s="80"/>
      <c r="B46" s="85"/>
      <c r="C46" s="82"/>
      <c r="D46" s="85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</row>
    <row r="47" ht="22.5" customHeight="1">
      <c r="A47" s="80"/>
      <c r="B47" s="85"/>
      <c r="C47" s="82"/>
      <c r="D47" s="85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</row>
    <row r="48" ht="22.5" customHeight="1">
      <c r="A48" s="80"/>
      <c r="B48" s="85"/>
      <c r="C48" s="82"/>
      <c r="D48" s="85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</row>
    <row r="49" ht="22.5" customHeight="1">
      <c r="A49" s="80"/>
      <c r="B49" s="85"/>
      <c r="C49" s="82"/>
      <c r="D49" s="85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</row>
    <row r="50" ht="22.5" customHeight="1">
      <c r="A50" s="80"/>
      <c r="B50" s="85"/>
      <c r="C50" s="82"/>
      <c r="D50" s="85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</row>
    <row r="51" ht="22.5" customHeight="1">
      <c r="A51" s="80"/>
      <c r="B51" s="85"/>
      <c r="C51" s="82"/>
      <c r="D51" s="85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</row>
    <row r="52" ht="22.5" customHeight="1">
      <c r="A52" s="80"/>
      <c r="B52" s="85"/>
      <c r="C52" s="82"/>
      <c r="D52" s="85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</row>
    <row r="53" ht="22.5" customHeight="1">
      <c r="A53" s="80"/>
      <c r="B53" s="85"/>
      <c r="C53" s="82"/>
      <c r="D53" s="85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</row>
    <row r="54" ht="22.5" customHeight="1">
      <c r="A54" s="80"/>
      <c r="B54" s="85"/>
      <c r="C54" s="82"/>
      <c r="D54" s="85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</row>
    <row r="55" ht="22.5" customHeight="1">
      <c r="A55" s="80"/>
      <c r="B55" s="85"/>
      <c r="C55" s="82"/>
      <c r="D55" s="85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</row>
    <row r="56" ht="22.5" customHeight="1">
      <c r="A56" s="80"/>
      <c r="B56" s="85"/>
      <c r="C56" s="82"/>
      <c r="D56" s="85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</row>
    <row r="57" ht="22.5" customHeight="1">
      <c r="A57" s="80"/>
      <c r="B57" s="85"/>
      <c r="C57" s="82"/>
      <c r="D57" s="85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</row>
    <row r="58" ht="22.5" customHeight="1">
      <c r="A58" s="80"/>
      <c r="B58" s="85"/>
      <c r="C58" s="82"/>
      <c r="D58" s="85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</row>
    <row r="59" ht="22.5" customHeight="1">
      <c r="A59" s="80"/>
      <c r="B59" s="85"/>
      <c r="C59" s="82"/>
      <c r="D59" s="85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</row>
    <row r="60" ht="22.5" customHeight="1">
      <c r="A60" s="80"/>
      <c r="B60" s="85"/>
      <c r="C60" s="82"/>
      <c r="D60" s="85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</row>
    <row r="61" ht="22.5" customHeight="1">
      <c r="A61" s="80"/>
      <c r="B61" s="85"/>
      <c r="C61" s="82"/>
      <c r="D61" s="85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</row>
    <row r="62" ht="22.5" customHeight="1">
      <c r="A62" s="80"/>
      <c r="B62" s="85"/>
      <c r="C62" s="82"/>
      <c r="D62" s="85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</row>
    <row r="63" ht="22.5" customHeight="1">
      <c r="A63" s="80"/>
      <c r="B63" s="85"/>
      <c r="C63" s="82"/>
      <c r="D63" s="85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</row>
    <row r="64" ht="22.5" customHeight="1">
      <c r="A64" s="80"/>
      <c r="B64" s="85"/>
      <c r="C64" s="82"/>
      <c r="D64" s="85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</row>
    <row r="65" ht="22.5" customHeight="1">
      <c r="A65" s="80"/>
      <c r="B65" s="85"/>
      <c r="C65" s="82"/>
      <c r="D65" s="85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</row>
    <row r="66" ht="22.5" customHeight="1">
      <c r="A66" s="80"/>
      <c r="B66" s="85"/>
      <c r="C66" s="82"/>
      <c r="D66" s="85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</row>
    <row r="67" ht="22.5" customHeight="1">
      <c r="A67" s="80"/>
      <c r="B67" s="85"/>
      <c r="C67" s="82"/>
      <c r="D67" s="85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</row>
    <row r="68" ht="22.5" customHeight="1">
      <c r="A68" s="86"/>
      <c r="B68" s="83"/>
      <c r="C68" s="84"/>
      <c r="D68" s="83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</row>
    <row r="69" ht="22.5" customHeight="1">
      <c r="A69" s="86"/>
      <c r="B69" s="83"/>
      <c r="C69" s="84"/>
      <c r="D69" s="83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</row>
    <row r="70" ht="22.5" customHeight="1">
      <c r="A70" s="86"/>
      <c r="B70" s="83"/>
      <c r="C70" s="84"/>
      <c r="D70" s="83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</row>
    <row r="71" ht="22.5" customHeight="1">
      <c r="A71" s="86"/>
      <c r="B71" s="83"/>
      <c r="C71" s="84"/>
      <c r="D71" s="83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</row>
    <row r="72" ht="22.5" customHeight="1">
      <c r="A72" s="86"/>
      <c r="B72" s="83"/>
      <c r="C72" s="84"/>
      <c r="D72" s="83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</row>
    <row r="73" ht="22.5" customHeight="1">
      <c r="A73" s="86"/>
      <c r="B73" s="83"/>
      <c r="C73" s="84"/>
      <c r="D73" s="83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</row>
    <row r="74" ht="22.5" customHeight="1">
      <c r="A74" s="86"/>
      <c r="B74" s="83"/>
      <c r="C74" s="84"/>
      <c r="D74" s="83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</row>
    <row r="75" ht="22.5" customHeight="1">
      <c r="A75" s="86"/>
      <c r="B75" s="83"/>
      <c r="C75" s="84"/>
      <c r="D75" s="83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</row>
    <row r="76" ht="22.5" customHeight="1">
      <c r="A76" s="86"/>
      <c r="B76" s="83"/>
      <c r="C76" s="84"/>
      <c r="D76" s="83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</row>
    <row r="77" ht="22.5" customHeight="1">
      <c r="A77" s="86"/>
      <c r="B77" s="83"/>
      <c r="C77" s="84"/>
      <c r="D77" s="83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</row>
    <row r="78" ht="22.5" customHeight="1">
      <c r="A78" s="86"/>
      <c r="B78" s="83"/>
      <c r="C78" s="84"/>
      <c r="D78" s="83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</row>
    <row r="79" ht="22.5" customHeight="1">
      <c r="A79" s="86"/>
      <c r="B79" s="83"/>
      <c r="C79" s="84"/>
      <c r="D79" s="83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</row>
    <row r="80" ht="22.5" customHeight="1">
      <c r="A80" s="86"/>
      <c r="B80" s="83"/>
      <c r="C80" s="84"/>
      <c r="D80" s="83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</row>
    <row r="81" ht="22.5" customHeight="1">
      <c r="A81" s="86"/>
      <c r="B81" s="83"/>
      <c r="C81" s="84"/>
      <c r="D81" s="83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</row>
    <row r="82" ht="22.5" customHeight="1">
      <c r="A82" s="86"/>
      <c r="B82" s="83"/>
      <c r="C82" s="84"/>
      <c r="D82" s="83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</row>
    <row r="83" ht="22.5" customHeight="1">
      <c r="A83" s="86"/>
      <c r="B83" s="83"/>
      <c r="C83" s="84"/>
      <c r="D83" s="83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</row>
    <row r="84" ht="22.5" customHeight="1">
      <c r="A84" s="86"/>
      <c r="B84" s="83"/>
      <c r="C84" s="84"/>
      <c r="D84" s="83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</row>
    <row r="85" ht="22.5" customHeight="1">
      <c r="A85" s="86"/>
      <c r="B85" s="83"/>
      <c r="C85" s="84"/>
      <c r="D85" s="83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</row>
    <row r="86" ht="22.5" customHeight="1">
      <c r="A86" s="86"/>
      <c r="B86" s="83"/>
      <c r="C86" s="84"/>
      <c r="D86" s="83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</row>
    <row r="87" ht="22.5" customHeight="1">
      <c r="A87" s="86"/>
      <c r="B87" s="83"/>
      <c r="C87" s="84"/>
      <c r="D87" s="83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</row>
    <row r="88" ht="22.5" customHeight="1">
      <c r="A88" s="86"/>
      <c r="B88" s="83"/>
      <c r="C88" s="84"/>
      <c r="D88" s="83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</row>
    <row r="89" ht="22.5" customHeight="1">
      <c r="A89" s="86"/>
      <c r="B89" s="83"/>
      <c r="C89" s="84"/>
      <c r="D89" s="83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</row>
    <row r="90" ht="22.5" customHeight="1">
      <c r="A90" s="86"/>
      <c r="B90" s="83"/>
      <c r="C90" s="84"/>
      <c r="D90" s="83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</row>
    <row r="91" ht="22.5" customHeight="1">
      <c r="A91" s="86"/>
      <c r="B91" s="83"/>
      <c r="C91" s="84"/>
      <c r="D91" s="83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</row>
    <row r="92" ht="22.5" customHeight="1">
      <c r="A92" s="86"/>
      <c r="B92" s="83"/>
      <c r="C92" s="84"/>
      <c r="D92" s="83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</row>
    <row r="93" ht="22.5" customHeight="1">
      <c r="A93" s="86"/>
      <c r="B93" s="83"/>
      <c r="C93" s="84"/>
      <c r="D93" s="83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</row>
    <row r="94" ht="22.5" customHeight="1">
      <c r="A94" s="86"/>
      <c r="B94" s="83"/>
      <c r="C94" s="84"/>
      <c r="D94" s="83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</row>
    <row r="95" ht="22.5" customHeight="1">
      <c r="A95" s="86"/>
      <c r="B95" s="83"/>
      <c r="C95" s="84"/>
      <c r="D95" s="83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</row>
    <row r="96" ht="22.5" customHeight="1">
      <c r="A96" s="86"/>
      <c r="B96" s="83"/>
      <c r="C96" s="84"/>
      <c r="D96" s="83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</row>
    <row r="97" ht="22.5" customHeight="1">
      <c r="A97" s="86"/>
      <c r="B97" s="83"/>
      <c r="C97" s="84"/>
      <c r="D97" s="83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</row>
    <row r="98" ht="22.5" customHeight="1">
      <c r="A98" s="86"/>
      <c r="B98" s="83"/>
      <c r="C98" s="84"/>
      <c r="D98" s="83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</row>
    <row r="99" ht="22.5" customHeight="1">
      <c r="A99" s="86"/>
      <c r="B99" s="83"/>
      <c r="C99" s="84"/>
      <c r="D99" s="83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</row>
    <row r="100" ht="22.5" customHeight="1">
      <c r="A100" s="86"/>
      <c r="B100" s="83"/>
      <c r="C100" s="84"/>
      <c r="D100" s="83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</row>
    <row r="101" ht="22.5" customHeight="1">
      <c r="A101" s="86"/>
      <c r="B101" s="83"/>
      <c r="C101" s="84"/>
      <c r="D101" s="83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</row>
    <row r="102" ht="22.5" customHeight="1">
      <c r="A102" s="86"/>
      <c r="B102" s="83"/>
      <c r="C102" s="84"/>
      <c r="D102" s="83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</row>
    <row r="103" ht="22.5" customHeight="1">
      <c r="A103" s="86"/>
      <c r="B103" s="83"/>
      <c r="C103" s="84"/>
      <c r="D103" s="83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</row>
    <row r="104" ht="22.5" customHeight="1">
      <c r="A104" s="86"/>
      <c r="B104" s="83"/>
      <c r="C104" s="84"/>
      <c r="D104" s="83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</row>
    <row r="105" ht="22.5" customHeight="1">
      <c r="A105" s="86"/>
      <c r="B105" s="83"/>
      <c r="C105" s="84"/>
      <c r="D105" s="83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</row>
    <row r="106" ht="22.5" customHeight="1">
      <c r="A106" s="86"/>
      <c r="B106" s="83"/>
      <c r="C106" s="84"/>
      <c r="D106" s="83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</row>
    <row r="107" ht="22.5" customHeight="1">
      <c r="A107" s="86"/>
      <c r="B107" s="83"/>
      <c r="C107" s="84"/>
      <c r="D107" s="83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</row>
    <row r="108" ht="22.5" customHeight="1">
      <c r="A108" s="86"/>
      <c r="B108" s="83"/>
      <c r="C108" s="84"/>
      <c r="D108" s="83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</row>
    <row r="109" ht="22.5" customHeight="1">
      <c r="A109" s="86"/>
      <c r="B109" s="83"/>
      <c r="C109" s="84"/>
      <c r="D109" s="83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</row>
    <row r="110" ht="22.5" customHeight="1">
      <c r="A110" s="86"/>
      <c r="B110" s="83"/>
      <c r="C110" s="84"/>
      <c r="D110" s="83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</row>
    <row r="111" ht="22.5" customHeight="1">
      <c r="A111" s="86"/>
      <c r="B111" s="83"/>
      <c r="C111" s="84"/>
      <c r="D111" s="83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</row>
    <row r="112" ht="22.5" customHeight="1">
      <c r="A112" s="86"/>
      <c r="B112" s="83"/>
      <c r="C112" s="84"/>
      <c r="D112" s="83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</row>
    <row r="113" ht="22.5" customHeight="1">
      <c r="A113" s="86"/>
      <c r="B113" s="83"/>
      <c r="C113" s="84"/>
      <c r="D113" s="83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</row>
    <row r="114" ht="22.5" customHeight="1">
      <c r="A114" s="86"/>
      <c r="B114" s="83"/>
      <c r="C114" s="84"/>
      <c r="D114" s="83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</row>
    <row r="115" ht="22.5" customHeight="1">
      <c r="A115" s="86"/>
      <c r="B115" s="83"/>
      <c r="C115" s="84"/>
      <c r="D115" s="83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</row>
    <row r="116" ht="22.5" customHeight="1">
      <c r="A116" s="86"/>
      <c r="B116" s="83"/>
      <c r="C116" s="84"/>
      <c r="D116" s="83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</row>
    <row r="117" ht="22.5" customHeight="1">
      <c r="A117" s="86"/>
      <c r="B117" s="83"/>
      <c r="C117" s="84"/>
      <c r="D117" s="83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</row>
    <row r="118" ht="22.5" customHeight="1">
      <c r="A118" s="86"/>
      <c r="B118" s="83"/>
      <c r="C118" s="84"/>
      <c r="D118" s="83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</row>
    <row r="119" ht="22.5" customHeight="1">
      <c r="A119" s="86"/>
      <c r="B119" s="83"/>
      <c r="C119" s="84"/>
      <c r="D119" s="83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</row>
    <row r="120" ht="22.5" customHeight="1">
      <c r="A120" s="86"/>
      <c r="B120" s="83"/>
      <c r="C120" s="84"/>
      <c r="D120" s="83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</row>
    <row r="121" ht="22.5" customHeight="1">
      <c r="A121" s="86"/>
      <c r="B121" s="83"/>
      <c r="C121" s="84"/>
      <c r="D121" s="83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</row>
    <row r="122" ht="22.5" customHeight="1">
      <c r="A122" s="86"/>
      <c r="B122" s="83"/>
      <c r="C122" s="84"/>
      <c r="D122" s="83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</row>
    <row r="123" ht="22.5" customHeight="1">
      <c r="A123" s="86"/>
      <c r="B123" s="83"/>
      <c r="C123" s="84"/>
      <c r="D123" s="83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</row>
    <row r="124" ht="22.5" customHeight="1">
      <c r="A124" s="86"/>
      <c r="B124" s="83"/>
      <c r="C124" s="84"/>
      <c r="D124" s="83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</row>
    <row r="125" ht="22.5" customHeight="1">
      <c r="A125" s="86"/>
      <c r="B125" s="83"/>
      <c r="C125" s="84"/>
      <c r="D125" s="83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</row>
    <row r="126" ht="22.5" customHeight="1">
      <c r="A126" s="86"/>
      <c r="B126" s="83"/>
      <c r="C126" s="84"/>
      <c r="D126" s="83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</row>
    <row r="127" ht="22.5" customHeight="1">
      <c r="A127" s="86"/>
      <c r="B127" s="83"/>
      <c r="C127" s="84"/>
      <c r="D127" s="83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</row>
    <row r="128" ht="22.5" customHeight="1">
      <c r="A128" s="86"/>
      <c r="B128" s="83"/>
      <c r="C128" s="84"/>
      <c r="D128" s="83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</row>
    <row r="129" ht="22.5" customHeight="1">
      <c r="A129" s="86"/>
      <c r="B129" s="83"/>
      <c r="C129" s="84"/>
      <c r="D129" s="83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</row>
    <row r="130" ht="22.5" customHeight="1">
      <c r="A130" s="86"/>
      <c r="B130" s="83"/>
      <c r="C130" s="84"/>
      <c r="D130" s="83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</row>
    <row r="131" ht="22.5" customHeight="1">
      <c r="A131" s="86"/>
      <c r="B131" s="83"/>
      <c r="C131" s="84"/>
      <c r="D131" s="83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</row>
    <row r="132" ht="22.5" customHeight="1">
      <c r="A132" s="86"/>
      <c r="B132" s="83"/>
      <c r="C132" s="84"/>
      <c r="D132" s="83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</row>
    <row r="133" ht="22.5" customHeight="1">
      <c r="A133" s="86"/>
      <c r="B133" s="83"/>
      <c r="C133" s="84"/>
      <c r="D133" s="83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</row>
    <row r="134" ht="22.5" customHeight="1">
      <c r="A134" s="86"/>
      <c r="B134" s="83"/>
      <c r="C134" s="84"/>
      <c r="D134" s="83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</row>
    <row r="135" ht="22.5" customHeight="1">
      <c r="A135" s="86"/>
      <c r="B135" s="83"/>
      <c r="C135" s="84"/>
      <c r="D135" s="83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</row>
    <row r="136" ht="22.5" customHeight="1">
      <c r="A136" s="86"/>
      <c r="B136" s="83"/>
      <c r="C136" s="84"/>
      <c r="D136" s="83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</row>
    <row r="137" ht="22.5" customHeight="1">
      <c r="A137" s="86"/>
      <c r="B137" s="83"/>
      <c r="C137" s="84"/>
      <c r="D137" s="83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</row>
    <row r="138" ht="22.5" customHeight="1">
      <c r="A138" s="86"/>
      <c r="B138" s="83"/>
      <c r="C138" s="84"/>
      <c r="D138" s="83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</row>
    <row r="139" ht="22.5" customHeight="1">
      <c r="A139" s="86"/>
      <c r="B139" s="83"/>
      <c r="C139" s="84"/>
      <c r="D139" s="83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</row>
    <row r="140" ht="22.5" customHeight="1">
      <c r="A140" s="86"/>
      <c r="B140" s="83"/>
      <c r="C140" s="84"/>
      <c r="D140" s="83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</row>
    <row r="141" ht="22.5" customHeight="1">
      <c r="A141" s="86"/>
      <c r="B141" s="83"/>
      <c r="C141" s="84"/>
      <c r="D141" s="83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</row>
    <row r="142" ht="22.5" customHeight="1">
      <c r="A142" s="86"/>
      <c r="B142" s="83"/>
      <c r="C142" s="84"/>
      <c r="D142" s="83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</row>
    <row r="143" ht="22.5" customHeight="1">
      <c r="A143" s="86"/>
      <c r="B143" s="83"/>
      <c r="C143" s="84"/>
      <c r="D143" s="83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</row>
    <row r="144" ht="22.5" customHeight="1">
      <c r="A144" s="86"/>
      <c r="B144" s="83"/>
      <c r="C144" s="84"/>
      <c r="D144" s="83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</row>
    <row r="145" ht="22.5" customHeight="1">
      <c r="A145" s="86"/>
      <c r="B145" s="83"/>
      <c r="C145" s="84"/>
      <c r="D145" s="83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</row>
    <row r="146" ht="22.5" customHeight="1">
      <c r="A146" s="86"/>
      <c r="B146" s="83"/>
      <c r="C146" s="84"/>
      <c r="D146" s="83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</row>
    <row r="147" ht="22.5" customHeight="1">
      <c r="A147" s="86"/>
      <c r="B147" s="83"/>
      <c r="C147" s="84"/>
      <c r="D147" s="83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</row>
    <row r="148" ht="22.5" customHeight="1">
      <c r="A148" s="86"/>
      <c r="B148" s="83"/>
      <c r="C148" s="84"/>
      <c r="D148" s="83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</row>
    <row r="149" ht="22.5" customHeight="1">
      <c r="A149" s="86"/>
      <c r="B149" s="83"/>
      <c r="C149" s="84"/>
      <c r="D149" s="83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</row>
    <row r="150" ht="22.5" customHeight="1">
      <c r="A150" s="86"/>
      <c r="B150" s="83"/>
      <c r="C150" s="84"/>
      <c r="D150" s="83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</row>
    <row r="151" ht="22.5" customHeight="1">
      <c r="A151" s="86"/>
      <c r="B151" s="83"/>
      <c r="C151" s="84"/>
      <c r="D151" s="83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</row>
    <row r="152" ht="22.5" customHeight="1">
      <c r="A152" s="86"/>
      <c r="B152" s="83"/>
      <c r="C152" s="84"/>
      <c r="D152" s="83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</row>
    <row r="153" ht="22.5" customHeight="1">
      <c r="A153" s="86"/>
      <c r="B153" s="83"/>
      <c r="C153" s="84"/>
      <c r="D153" s="83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</row>
    <row r="154" ht="22.5" customHeight="1">
      <c r="A154" s="86"/>
      <c r="B154" s="83"/>
      <c r="C154" s="84"/>
      <c r="D154" s="83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</row>
    <row r="155" ht="22.5" customHeight="1">
      <c r="A155" s="86"/>
      <c r="B155" s="83"/>
      <c r="C155" s="84"/>
      <c r="D155" s="83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</row>
    <row r="156" ht="22.5" customHeight="1">
      <c r="A156" s="86"/>
      <c r="B156" s="83"/>
      <c r="C156" s="84"/>
      <c r="D156" s="83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</row>
    <row r="157" ht="22.5" customHeight="1">
      <c r="A157" s="86"/>
      <c r="B157" s="83"/>
      <c r="C157" s="84"/>
      <c r="D157" s="83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</row>
    <row r="158" ht="22.5" customHeight="1">
      <c r="A158" s="86"/>
      <c r="B158" s="83"/>
      <c r="C158" s="84"/>
      <c r="D158" s="83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</row>
    <row r="159" ht="22.5" customHeight="1">
      <c r="A159" s="86"/>
      <c r="B159" s="83"/>
      <c r="C159" s="84"/>
      <c r="D159" s="83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</row>
    <row r="160" ht="22.5" customHeight="1">
      <c r="A160" s="86"/>
      <c r="B160" s="83"/>
      <c r="C160" s="84"/>
      <c r="D160" s="83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</row>
    <row r="161" ht="22.5" customHeight="1">
      <c r="A161" s="86"/>
      <c r="B161" s="83"/>
      <c r="C161" s="84"/>
      <c r="D161" s="83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</row>
    <row r="162" ht="22.5" customHeight="1">
      <c r="A162" s="86"/>
      <c r="B162" s="83"/>
      <c r="C162" s="84"/>
      <c r="D162" s="83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</row>
    <row r="163" ht="22.5" customHeight="1">
      <c r="A163" s="86"/>
      <c r="B163" s="83"/>
      <c r="C163" s="84"/>
      <c r="D163" s="83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</row>
    <row r="164" ht="22.5" customHeight="1">
      <c r="A164" s="86"/>
      <c r="B164" s="83"/>
      <c r="C164" s="84"/>
      <c r="D164" s="83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</row>
    <row r="165" ht="22.5" customHeight="1">
      <c r="A165" s="86"/>
      <c r="B165" s="83"/>
      <c r="C165" s="84"/>
      <c r="D165" s="83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</row>
    <row r="166" ht="22.5" customHeight="1">
      <c r="A166" s="86"/>
      <c r="B166" s="83"/>
      <c r="C166" s="84"/>
      <c r="D166" s="83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</row>
    <row r="167" ht="22.5" customHeight="1">
      <c r="A167" s="86"/>
      <c r="B167" s="83"/>
      <c r="C167" s="84"/>
      <c r="D167" s="83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</row>
    <row r="168" ht="22.5" customHeight="1">
      <c r="A168" s="86"/>
      <c r="B168" s="83"/>
      <c r="C168" s="84"/>
      <c r="D168" s="83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</row>
    <row r="169" ht="22.5" customHeight="1">
      <c r="A169" s="86"/>
      <c r="B169" s="83"/>
      <c r="C169" s="84"/>
      <c r="D169" s="83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</row>
    <row r="170" ht="22.5" customHeight="1">
      <c r="A170" s="86"/>
      <c r="B170" s="83"/>
      <c r="C170" s="84"/>
      <c r="D170" s="83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</row>
    <row r="171" ht="22.5" customHeight="1">
      <c r="A171" s="86"/>
      <c r="B171" s="83"/>
      <c r="C171" s="84"/>
      <c r="D171" s="83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</row>
    <row r="172" ht="22.5" customHeight="1">
      <c r="A172" s="86"/>
      <c r="B172" s="83"/>
      <c r="C172" s="84"/>
      <c r="D172" s="83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</row>
    <row r="173" ht="22.5" customHeight="1">
      <c r="A173" s="86"/>
      <c r="B173" s="83"/>
      <c r="C173" s="84"/>
      <c r="D173" s="83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</row>
    <row r="174" ht="22.5" customHeight="1">
      <c r="A174" s="86"/>
      <c r="B174" s="83"/>
      <c r="C174" s="84"/>
      <c r="D174" s="83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</row>
    <row r="175" ht="22.5" customHeight="1">
      <c r="A175" s="86"/>
      <c r="B175" s="83"/>
      <c r="C175" s="84"/>
      <c r="D175" s="83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</row>
    <row r="176" ht="22.5" customHeight="1">
      <c r="A176" s="86"/>
      <c r="B176" s="83"/>
      <c r="C176" s="84"/>
      <c r="D176" s="83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</row>
    <row r="177" ht="22.5" customHeight="1">
      <c r="A177" s="86"/>
      <c r="B177" s="83"/>
      <c r="C177" s="84"/>
      <c r="D177" s="83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</row>
    <row r="178" ht="22.5" customHeight="1">
      <c r="A178" s="86"/>
      <c r="B178" s="83"/>
      <c r="C178" s="84"/>
      <c r="D178" s="83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</row>
    <row r="179" ht="22.5" customHeight="1">
      <c r="A179" s="86"/>
      <c r="B179" s="83"/>
      <c r="C179" s="84"/>
      <c r="D179" s="83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</row>
    <row r="180" ht="22.5" customHeight="1">
      <c r="A180" s="86"/>
      <c r="B180" s="83"/>
      <c r="C180" s="84"/>
      <c r="D180" s="83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</row>
    <row r="181" ht="22.5" customHeight="1">
      <c r="A181" s="86"/>
      <c r="B181" s="83"/>
      <c r="C181" s="84"/>
      <c r="D181" s="83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</row>
    <row r="182" ht="22.5" customHeight="1">
      <c r="A182" s="86"/>
      <c r="B182" s="83"/>
      <c r="C182" s="84"/>
      <c r="D182" s="83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</row>
    <row r="183" ht="22.5" customHeight="1">
      <c r="A183" s="86"/>
      <c r="B183" s="83"/>
      <c r="C183" s="84"/>
      <c r="D183" s="83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</row>
    <row r="184" ht="22.5" customHeight="1">
      <c r="A184" s="86"/>
      <c r="B184" s="83"/>
      <c r="C184" s="84"/>
      <c r="D184" s="83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</row>
    <row r="185" ht="22.5" customHeight="1">
      <c r="A185" s="86"/>
      <c r="B185" s="83"/>
      <c r="C185" s="84"/>
      <c r="D185" s="83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</row>
    <row r="186" ht="22.5" customHeight="1">
      <c r="A186" s="86"/>
      <c r="B186" s="83"/>
      <c r="C186" s="84"/>
      <c r="D186" s="83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</row>
    <row r="187" ht="22.5" customHeight="1">
      <c r="A187" s="86"/>
      <c r="B187" s="83"/>
      <c r="C187" s="84"/>
      <c r="D187" s="83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</row>
    <row r="188" ht="22.5" customHeight="1">
      <c r="A188" s="86"/>
      <c r="B188" s="83"/>
      <c r="C188" s="84"/>
      <c r="D188" s="83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</row>
    <row r="189" ht="22.5" customHeight="1">
      <c r="A189" s="86"/>
      <c r="B189" s="83"/>
      <c r="C189" s="84"/>
      <c r="D189" s="83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</row>
    <row r="190" ht="22.5" customHeight="1">
      <c r="A190" s="86"/>
      <c r="B190" s="83"/>
      <c r="C190" s="84"/>
      <c r="D190" s="83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</row>
    <row r="191" ht="22.5" customHeight="1">
      <c r="A191" s="86"/>
      <c r="B191" s="83"/>
      <c r="C191" s="84"/>
      <c r="D191" s="83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</row>
    <row r="192" ht="22.5" customHeight="1">
      <c r="A192" s="86"/>
      <c r="B192" s="83"/>
      <c r="C192" s="84"/>
      <c r="D192" s="83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</row>
    <row r="193" ht="22.5" customHeight="1">
      <c r="A193" s="86"/>
      <c r="B193" s="83"/>
      <c r="C193" s="84"/>
      <c r="D193" s="83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</row>
    <row r="194" ht="22.5" customHeight="1">
      <c r="A194" s="86"/>
      <c r="B194" s="83"/>
      <c r="C194" s="84"/>
      <c r="D194" s="83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</row>
    <row r="195" ht="22.5" customHeight="1">
      <c r="A195" s="86"/>
      <c r="B195" s="83"/>
      <c r="C195" s="84"/>
      <c r="D195" s="83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</row>
    <row r="196" ht="22.5" customHeight="1">
      <c r="A196" s="86"/>
      <c r="B196" s="83"/>
      <c r="C196" s="84"/>
      <c r="D196" s="83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</row>
    <row r="197" ht="22.5" customHeight="1">
      <c r="A197" s="86"/>
      <c r="B197" s="83"/>
      <c r="C197" s="84"/>
      <c r="D197" s="83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</row>
    <row r="198" ht="22.5" customHeight="1">
      <c r="A198" s="86"/>
      <c r="B198" s="83"/>
      <c r="C198" s="84"/>
      <c r="D198" s="83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</row>
    <row r="199" ht="22.5" customHeight="1">
      <c r="A199" s="86"/>
      <c r="B199" s="83"/>
      <c r="C199" s="84"/>
      <c r="D199" s="83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</row>
    <row r="200" ht="22.5" customHeight="1">
      <c r="A200" s="86"/>
      <c r="B200" s="83"/>
      <c r="C200" s="84"/>
      <c r="D200" s="83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</row>
    <row r="201" ht="22.5" customHeight="1">
      <c r="A201" s="86"/>
      <c r="B201" s="83"/>
      <c r="C201" s="84"/>
      <c r="D201" s="83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</row>
    <row r="202" ht="22.5" customHeight="1">
      <c r="A202" s="86"/>
      <c r="B202" s="83"/>
      <c r="C202" s="84"/>
      <c r="D202" s="83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</row>
    <row r="203" ht="22.5" customHeight="1">
      <c r="A203" s="86"/>
      <c r="B203" s="83"/>
      <c r="C203" s="84"/>
      <c r="D203" s="83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</row>
    <row r="204" ht="22.5" customHeight="1">
      <c r="A204" s="86"/>
      <c r="B204" s="83"/>
      <c r="C204" s="84"/>
      <c r="D204" s="83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</row>
    <row r="205" ht="22.5" customHeight="1">
      <c r="A205" s="86"/>
      <c r="B205" s="83"/>
      <c r="C205" s="84"/>
      <c r="D205" s="83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</row>
    <row r="206" ht="22.5" customHeight="1">
      <c r="A206" s="86"/>
      <c r="B206" s="83"/>
      <c r="C206" s="84"/>
      <c r="D206" s="83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</row>
    <row r="207" ht="22.5" customHeight="1">
      <c r="A207" s="86"/>
      <c r="B207" s="83"/>
      <c r="C207" s="84"/>
      <c r="D207" s="83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</row>
    <row r="208" ht="22.5" customHeight="1">
      <c r="A208" s="86"/>
      <c r="B208" s="83"/>
      <c r="C208" s="84"/>
      <c r="D208" s="83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</row>
    <row r="209" ht="22.5" customHeight="1">
      <c r="A209" s="86"/>
      <c r="B209" s="83"/>
      <c r="C209" s="84"/>
      <c r="D209" s="83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</row>
    <row r="210" ht="22.5" customHeight="1">
      <c r="A210" s="86"/>
      <c r="B210" s="83"/>
      <c r="C210" s="84"/>
      <c r="D210" s="83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</row>
    <row r="211" ht="22.5" customHeight="1">
      <c r="A211" s="86"/>
      <c r="B211" s="83"/>
      <c r="C211" s="84"/>
      <c r="D211" s="83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</row>
    <row r="212" ht="22.5" customHeight="1">
      <c r="A212" s="86"/>
      <c r="B212" s="83"/>
      <c r="C212" s="84"/>
      <c r="D212" s="83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</row>
    <row r="213" ht="22.5" customHeight="1">
      <c r="A213" s="86"/>
      <c r="B213" s="83"/>
      <c r="C213" s="84"/>
      <c r="D213" s="83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</row>
    <row r="214" ht="22.5" customHeight="1">
      <c r="A214" s="86"/>
      <c r="B214" s="83"/>
      <c r="C214" s="84"/>
      <c r="D214" s="83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</row>
    <row r="215" ht="22.5" customHeight="1">
      <c r="A215" s="86"/>
      <c r="B215" s="83"/>
      <c r="C215" s="84"/>
      <c r="D215" s="83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</row>
    <row r="216" ht="22.5" customHeight="1">
      <c r="A216" s="86"/>
      <c r="B216" s="83"/>
      <c r="C216" s="84"/>
      <c r="D216" s="83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</row>
    <row r="217" ht="22.5" customHeight="1">
      <c r="A217" s="86"/>
      <c r="B217" s="83"/>
      <c r="C217" s="84"/>
      <c r="D217" s="83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</row>
    <row r="218" ht="22.5" customHeight="1">
      <c r="A218" s="86"/>
      <c r="B218" s="83"/>
      <c r="C218" s="84"/>
      <c r="D218" s="83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</row>
    <row r="219" ht="22.5" customHeight="1">
      <c r="A219" s="86"/>
      <c r="B219" s="83"/>
      <c r="C219" s="84"/>
      <c r="D219" s="83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</row>
    <row r="220" ht="22.5" customHeight="1">
      <c r="A220" s="86"/>
      <c r="B220" s="83"/>
      <c r="C220" s="84"/>
      <c r="D220" s="83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</row>
    <row r="221" ht="15.75" customHeight="1">
      <c r="D221" s="88"/>
    </row>
    <row r="222" ht="15.75" customHeight="1">
      <c r="D222" s="88"/>
    </row>
    <row r="223" ht="15.75" customHeight="1">
      <c r="D223" s="88"/>
    </row>
    <row r="224" ht="15.75" customHeight="1">
      <c r="D224" s="88"/>
    </row>
    <row r="225" ht="15.75" customHeight="1">
      <c r="D225" s="88"/>
    </row>
    <row r="226" ht="15.75" customHeight="1">
      <c r="D226" s="88"/>
    </row>
    <row r="227" ht="15.75" customHeight="1">
      <c r="D227" s="88"/>
    </row>
    <row r="228" ht="15.75" customHeight="1">
      <c r="D228" s="88"/>
    </row>
    <row r="229" ht="15.75" customHeight="1">
      <c r="D229" s="88"/>
    </row>
    <row r="230" ht="15.75" customHeight="1">
      <c r="D230" s="88"/>
    </row>
    <row r="231" ht="15.75" customHeight="1">
      <c r="D231" s="88"/>
    </row>
    <row r="232" ht="15.75" customHeight="1">
      <c r="D232" s="88"/>
    </row>
    <row r="233" ht="15.75" customHeight="1">
      <c r="D233" s="88"/>
    </row>
    <row r="234" ht="15.75" customHeight="1">
      <c r="D234" s="88"/>
    </row>
    <row r="235" ht="15.75" customHeight="1">
      <c r="D235" s="88"/>
    </row>
    <row r="236" ht="15.75" customHeight="1">
      <c r="D236" s="88"/>
    </row>
    <row r="237" ht="15.75" customHeight="1">
      <c r="D237" s="88"/>
    </row>
    <row r="238" ht="15.75" customHeight="1">
      <c r="D238" s="88"/>
    </row>
    <row r="239" ht="15.75" customHeight="1">
      <c r="D239" s="88"/>
    </row>
    <row r="240" ht="15.75" customHeight="1">
      <c r="D240" s="88"/>
    </row>
    <row r="241" ht="15.75" customHeight="1">
      <c r="D241" s="88"/>
    </row>
    <row r="242" ht="15.75" customHeight="1">
      <c r="D242" s="88"/>
    </row>
    <row r="243" ht="15.75" customHeight="1">
      <c r="D243" s="88"/>
    </row>
    <row r="244" ht="15.75" customHeight="1">
      <c r="D244" s="88"/>
    </row>
    <row r="245" ht="15.75" customHeight="1">
      <c r="D245" s="88"/>
    </row>
    <row r="246" ht="15.75" customHeight="1">
      <c r="D246" s="88"/>
    </row>
    <row r="247" ht="15.75" customHeight="1">
      <c r="D247" s="88"/>
    </row>
    <row r="248" ht="15.75" customHeight="1">
      <c r="D248" s="88"/>
    </row>
    <row r="249" ht="15.75" customHeight="1">
      <c r="D249" s="88"/>
    </row>
    <row r="250" ht="15.75" customHeight="1">
      <c r="D250" s="88"/>
    </row>
    <row r="251" ht="15.75" customHeight="1">
      <c r="D251" s="88"/>
    </row>
    <row r="252" ht="15.75" customHeight="1">
      <c r="D252" s="88"/>
    </row>
    <row r="253" ht="15.75" customHeight="1">
      <c r="D253" s="88"/>
    </row>
    <row r="254" ht="15.75" customHeight="1">
      <c r="D254" s="88"/>
    </row>
    <row r="255" ht="15.75" customHeight="1">
      <c r="D255" s="88"/>
    </row>
    <row r="256" ht="15.75" customHeight="1">
      <c r="D256" s="88"/>
    </row>
    <row r="257" ht="15.75" customHeight="1">
      <c r="D257" s="88"/>
    </row>
    <row r="258" ht="15.75" customHeight="1">
      <c r="D258" s="88"/>
    </row>
    <row r="259" ht="15.75" customHeight="1">
      <c r="D259" s="88"/>
    </row>
    <row r="260" ht="15.75" customHeight="1">
      <c r="D260" s="88"/>
    </row>
    <row r="261" ht="15.75" customHeight="1">
      <c r="D261" s="88"/>
    </row>
    <row r="262" ht="15.75" customHeight="1">
      <c r="D262" s="88"/>
    </row>
    <row r="263" ht="15.75" customHeight="1">
      <c r="D263" s="88"/>
    </row>
    <row r="264" ht="15.75" customHeight="1">
      <c r="D264" s="88"/>
    </row>
    <row r="265" ht="15.75" customHeight="1">
      <c r="D265" s="88"/>
    </row>
    <row r="266" ht="15.75" customHeight="1">
      <c r="D266" s="88"/>
    </row>
    <row r="267" ht="15.75" customHeight="1">
      <c r="D267" s="88"/>
    </row>
    <row r="268" ht="15.75" customHeight="1">
      <c r="D268" s="88"/>
    </row>
    <row r="269" ht="15.75" customHeight="1">
      <c r="D269" s="88"/>
    </row>
    <row r="270" ht="15.75" customHeight="1">
      <c r="D270" s="88"/>
    </row>
    <row r="271" ht="15.75" customHeight="1">
      <c r="D271" s="88"/>
    </row>
    <row r="272" ht="15.75" customHeight="1">
      <c r="D272" s="88"/>
    </row>
    <row r="273" ht="15.75" customHeight="1">
      <c r="D273" s="88"/>
    </row>
    <row r="274" ht="15.75" customHeight="1">
      <c r="D274" s="88"/>
    </row>
    <row r="275" ht="15.75" customHeight="1">
      <c r="D275" s="88"/>
    </row>
    <row r="276" ht="15.75" customHeight="1">
      <c r="D276" s="88"/>
    </row>
    <row r="277" ht="15.75" customHeight="1">
      <c r="D277" s="88"/>
    </row>
    <row r="278" ht="15.75" customHeight="1">
      <c r="D278" s="88"/>
    </row>
    <row r="279" ht="15.75" customHeight="1">
      <c r="D279" s="88"/>
    </row>
    <row r="280" ht="15.75" customHeight="1">
      <c r="D280" s="88"/>
    </row>
    <row r="281" ht="15.75" customHeight="1">
      <c r="D281" s="88"/>
    </row>
    <row r="282" ht="15.75" customHeight="1">
      <c r="D282" s="88"/>
    </row>
    <row r="283" ht="15.75" customHeight="1">
      <c r="D283" s="88"/>
    </row>
    <row r="284" ht="15.75" customHeight="1">
      <c r="D284" s="88"/>
    </row>
    <row r="285" ht="15.75" customHeight="1">
      <c r="D285" s="88"/>
    </row>
    <row r="286" ht="15.75" customHeight="1">
      <c r="D286" s="88"/>
    </row>
    <row r="287" ht="15.75" customHeight="1">
      <c r="D287" s="88"/>
    </row>
    <row r="288" ht="15.75" customHeight="1">
      <c r="D288" s="88"/>
    </row>
    <row r="289" ht="15.75" customHeight="1">
      <c r="D289" s="88"/>
    </row>
    <row r="290" ht="15.75" customHeight="1">
      <c r="D290" s="88"/>
    </row>
    <row r="291" ht="15.75" customHeight="1">
      <c r="D291" s="88"/>
    </row>
    <row r="292" ht="15.75" customHeight="1">
      <c r="D292" s="88"/>
    </row>
    <row r="293" ht="15.75" customHeight="1">
      <c r="D293" s="88"/>
    </row>
    <row r="294" ht="15.75" customHeight="1">
      <c r="D294" s="88"/>
    </row>
    <row r="295" ht="15.75" customHeight="1">
      <c r="D295" s="88"/>
    </row>
    <row r="296" ht="15.75" customHeight="1">
      <c r="D296" s="88"/>
    </row>
    <row r="297" ht="15.75" customHeight="1">
      <c r="D297" s="88"/>
    </row>
    <row r="298" ht="15.75" customHeight="1">
      <c r="D298" s="88"/>
    </row>
    <row r="299" ht="15.75" customHeight="1">
      <c r="D299" s="88"/>
    </row>
    <row r="300" ht="15.75" customHeight="1">
      <c r="D300" s="88"/>
    </row>
    <row r="301" ht="15.75" customHeight="1">
      <c r="D301" s="88"/>
    </row>
    <row r="302" ht="15.75" customHeight="1">
      <c r="D302" s="88"/>
    </row>
    <row r="303" ht="15.75" customHeight="1">
      <c r="D303" s="88"/>
    </row>
    <row r="304" ht="15.75" customHeight="1">
      <c r="D304" s="88"/>
    </row>
    <row r="305" ht="15.75" customHeight="1">
      <c r="D305" s="88"/>
    </row>
    <row r="306" ht="15.75" customHeight="1">
      <c r="D306" s="88"/>
    </row>
    <row r="307" ht="15.75" customHeight="1">
      <c r="D307" s="88"/>
    </row>
    <row r="308" ht="15.75" customHeight="1">
      <c r="D308" s="88"/>
    </row>
    <row r="309" ht="15.75" customHeight="1">
      <c r="D309" s="88"/>
    </row>
    <row r="310" ht="15.75" customHeight="1">
      <c r="D310" s="88"/>
    </row>
    <row r="311" ht="15.75" customHeight="1">
      <c r="D311" s="88"/>
    </row>
    <row r="312" ht="15.75" customHeight="1">
      <c r="D312" s="88"/>
    </row>
    <row r="313" ht="15.75" customHeight="1">
      <c r="D313" s="88"/>
    </row>
    <row r="314" ht="15.75" customHeight="1">
      <c r="D314" s="88"/>
    </row>
    <row r="315" ht="15.75" customHeight="1">
      <c r="D315" s="88"/>
    </row>
    <row r="316" ht="15.75" customHeight="1">
      <c r="D316" s="88"/>
    </row>
    <row r="317" ht="15.75" customHeight="1">
      <c r="D317" s="88"/>
    </row>
    <row r="318" ht="15.75" customHeight="1">
      <c r="D318" s="88"/>
    </row>
    <row r="319" ht="15.75" customHeight="1">
      <c r="D319" s="88"/>
    </row>
    <row r="320" ht="15.75" customHeight="1">
      <c r="D320" s="88"/>
    </row>
    <row r="321" ht="15.75" customHeight="1">
      <c r="D321" s="88"/>
    </row>
    <row r="322" ht="15.75" customHeight="1">
      <c r="D322" s="88"/>
    </row>
    <row r="323" ht="15.75" customHeight="1">
      <c r="D323" s="88"/>
    </row>
    <row r="324" ht="15.75" customHeight="1">
      <c r="D324" s="88"/>
    </row>
    <row r="325" ht="15.75" customHeight="1">
      <c r="D325" s="88"/>
    </row>
    <row r="326" ht="15.75" customHeight="1">
      <c r="D326" s="88"/>
    </row>
    <row r="327" ht="15.75" customHeight="1">
      <c r="D327" s="88"/>
    </row>
    <row r="328" ht="15.75" customHeight="1">
      <c r="D328" s="88"/>
    </row>
    <row r="329" ht="15.75" customHeight="1">
      <c r="D329" s="88"/>
    </row>
    <row r="330" ht="15.75" customHeight="1">
      <c r="D330" s="88"/>
    </row>
    <row r="331" ht="15.75" customHeight="1">
      <c r="D331" s="88"/>
    </row>
    <row r="332" ht="15.75" customHeight="1">
      <c r="D332" s="88"/>
    </row>
    <row r="333" ht="15.75" customHeight="1">
      <c r="D333" s="88"/>
    </row>
    <row r="334" ht="15.75" customHeight="1">
      <c r="D334" s="88"/>
    </row>
    <row r="335" ht="15.75" customHeight="1">
      <c r="D335" s="88"/>
    </row>
    <row r="336" ht="15.75" customHeight="1">
      <c r="D336" s="88"/>
    </row>
    <row r="337" ht="15.75" customHeight="1">
      <c r="D337" s="88"/>
    </row>
    <row r="338" ht="15.75" customHeight="1">
      <c r="D338" s="88"/>
    </row>
    <row r="339" ht="15.75" customHeight="1">
      <c r="D339" s="88"/>
    </row>
    <row r="340" ht="15.75" customHeight="1">
      <c r="D340" s="88"/>
    </row>
    <row r="341" ht="15.75" customHeight="1">
      <c r="D341" s="88"/>
    </row>
    <row r="342" ht="15.75" customHeight="1">
      <c r="D342" s="88"/>
    </row>
    <row r="343" ht="15.75" customHeight="1">
      <c r="D343" s="88"/>
    </row>
    <row r="344" ht="15.75" customHeight="1">
      <c r="D344" s="88"/>
    </row>
    <row r="345" ht="15.75" customHeight="1">
      <c r="D345" s="88"/>
    </row>
    <row r="346" ht="15.75" customHeight="1">
      <c r="D346" s="88"/>
    </row>
    <row r="347" ht="15.75" customHeight="1">
      <c r="D347" s="88"/>
    </row>
    <row r="348" ht="15.75" customHeight="1">
      <c r="D348" s="88"/>
    </row>
    <row r="349" ht="15.75" customHeight="1">
      <c r="D349" s="88"/>
    </row>
    <row r="350" ht="15.75" customHeight="1">
      <c r="D350" s="88"/>
    </row>
    <row r="351" ht="15.75" customHeight="1">
      <c r="D351" s="88"/>
    </row>
    <row r="352" ht="15.75" customHeight="1">
      <c r="D352" s="88"/>
    </row>
    <row r="353" ht="15.75" customHeight="1">
      <c r="D353" s="88"/>
    </row>
    <row r="354" ht="15.75" customHeight="1">
      <c r="D354" s="88"/>
    </row>
    <row r="355" ht="15.75" customHeight="1">
      <c r="D355" s="88"/>
    </row>
    <row r="356" ht="15.75" customHeight="1">
      <c r="D356" s="88"/>
    </row>
    <row r="357" ht="15.75" customHeight="1">
      <c r="D357" s="88"/>
    </row>
    <row r="358" ht="15.75" customHeight="1">
      <c r="D358" s="88"/>
    </row>
    <row r="359" ht="15.75" customHeight="1">
      <c r="D359" s="88"/>
    </row>
    <row r="360" ht="15.75" customHeight="1">
      <c r="D360" s="88"/>
    </row>
    <row r="361" ht="15.75" customHeight="1">
      <c r="D361" s="88"/>
    </row>
    <row r="362" ht="15.75" customHeight="1">
      <c r="D362" s="88"/>
    </row>
    <row r="363" ht="15.75" customHeight="1">
      <c r="D363" s="88"/>
    </row>
    <row r="364" ht="15.75" customHeight="1">
      <c r="D364" s="88"/>
    </row>
    <row r="365" ht="15.75" customHeight="1">
      <c r="D365" s="88"/>
    </row>
    <row r="366" ht="15.75" customHeight="1">
      <c r="D366" s="88"/>
    </row>
    <row r="367" ht="15.75" customHeight="1">
      <c r="D367" s="88"/>
    </row>
    <row r="368" ht="15.75" customHeight="1">
      <c r="D368" s="88"/>
    </row>
    <row r="369" ht="15.75" customHeight="1">
      <c r="D369" s="88"/>
    </row>
    <row r="370" ht="15.75" customHeight="1">
      <c r="D370" s="88"/>
    </row>
    <row r="371" ht="15.75" customHeight="1">
      <c r="D371" s="88"/>
    </row>
    <row r="372" ht="15.75" customHeight="1">
      <c r="D372" s="88"/>
    </row>
    <row r="373" ht="15.75" customHeight="1">
      <c r="D373" s="88"/>
    </row>
    <row r="374" ht="15.75" customHeight="1">
      <c r="D374" s="88"/>
    </row>
    <row r="375" ht="15.75" customHeight="1">
      <c r="D375" s="88"/>
    </row>
    <row r="376" ht="15.75" customHeight="1">
      <c r="D376" s="88"/>
    </row>
    <row r="377" ht="15.75" customHeight="1">
      <c r="D377" s="88"/>
    </row>
    <row r="378" ht="15.75" customHeight="1">
      <c r="D378" s="88"/>
    </row>
    <row r="379" ht="15.75" customHeight="1">
      <c r="D379" s="88"/>
    </row>
    <row r="380" ht="15.75" customHeight="1">
      <c r="D380" s="88"/>
    </row>
    <row r="381" ht="15.75" customHeight="1">
      <c r="D381" s="88"/>
    </row>
    <row r="382" ht="15.75" customHeight="1">
      <c r="D382" s="88"/>
    </row>
    <row r="383" ht="15.75" customHeight="1">
      <c r="D383" s="88"/>
    </row>
    <row r="384" ht="15.75" customHeight="1">
      <c r="D384" s="88"/>
    </row>
    <row r="385" ht="15.75" customHeight="1">
      <c r="D385" s="88"/>
    </row>
    <row r="386" ht="15.75" customHeight="1">
      <c r="D386" s="88"/>
    </row>
    <row r="387" ht="15.75" customHeight="1">
      <c r="D387" s="88"/>
    </row>
    <row r="388" ht="15.75" customHeight="1">
      <c r="D388" s="88"/>
    </row>
    <row r="389" ht="15.75" customHeight="1">
      <c r="D389" s="88"/>
    </row>
    <row r="390" ht="15.75" customHeight="1">
      <c r="D390" s="88"/>
    </row>
    <row r="391" ht="15.75" customHeight="1">
      <c r="D391" s="88"/>
    </row>
    <row r="392" ht="15.75" customHeight="1">
      <c r="D392" s="88"/>
    </row>
    <row r="393" ht="15.75" customHeight="1">
      <c r="D393" s="88"/>
    </row>
    <row r="394" ht="15.75" customHeight="1">
      <c r="D394" s="88"/>
    </row>
    <row r="395" ht="15.75" customHeight="1">
      <c r="D395" s="88"/>
    </row>
    <row r="396" ht="15.75" customHeight="1">
      <c r="D396" s="88"/>
    </row>
    <row r="397" ht="15.75" customHeight="1">
      <c r="D397" s="88"/>
    </row>
    <row r="398" ht="15.75" customHeight="1">
      <c r="D398" s="88"/>
    </row>
    <row r="399" ht="15.75" customHeight="1">
      <c r="D399" s="88"/>
    </row>
    <row r="400" ht="15.75" customHeight="1">
      <c r="D400" s="88"/>
    </row>
    <row r="401" ht="15.75" customHeight="1">
      <c r="D401" s="88"/>
    </row>
    <row r="402" ht="15.75" customHeight="1">
      <c r="D402" s="88"/>
    </row>
    <row r="403" ht="15.75" customHeight="1">
      <c r="D403" s="88"/>
    </row>
    <row r="404" ht="15.75" customHeight="1">
      <c r="D404" s="88"/>
    </row>
    <row r="405" ht="15.75" customHeight="1">
      <c r="D405" s="88"/>
    </row>
    <row r="406" ht="15.75" customHeight="1">
      <c r="D406" s="88"/>
    </row>
    <row r="407" ht="15.75" customHeight="1">
      <c r="D407" s="88"/>
    </row>
    <row r="408" ht="15.75" customHeight="1">
      <c r="D408" s="88"/>
    </row>
    <row r="409" ht="15.75" customHeight="1">
      <c r="D409" s="88"/>
    </row>
    <row r="410" ht="15.75" customHeight="1">
      <c r="D410" s="88"/>
    </row>
    <row r="411" ht="15.75" customHeight="1">
      <c r="D411" s="88"/>
    </row>
    <row r="412" ht="15.75" customHeight="1">
      <c r="D412" s="88"/>
    </row>
    <row r="413" ht="15.75" customHeight="1">
      <c r="D413" s="88"/>
    </row>
    <row r="414" ht="15.75" customHeight="1">
      <c r="D414" s="88"/>
    </row>
    <row r="415" ht="15.75" customHeight="1">
      <c r="D415" s="88"/>
    </row>
    <row r="416" ht="15.75" customHeight="1">
      <c r="D416" s="88"/>
    </row>
    <row r="417" ht="15.75" customHeight="1">
      <c r="D417" s="88"/>
    </row>
    <row r="418" ht="15.75" customHeight="1">
      <c r="D418" s="88"/>
    </row>
    <row r="419" ht="15.75" customHeight="1">
      <c r="D419" s="88"/>
    </row>
    <row r="420" ht="15.75" customHeight="1">
      <c r="D420" s="88"/>
    </row>
    <row r="421" ht="15.75" customHeight="1">
      <c r="D421" s="88"/>
    </row>
    <row r="422" ht="15.75" customHeight="1">
      <c r="D422" s="88"/>
    </row>
    <row r="423" ht="15.75" customHeight="1">
      <c r="D423" s="88"/>
    </row>
    <row r="424" ht="15.75" customHeight="1">
      <c r="D424" s="88"/>
    </row>
    <row r="425" ht="15.75" customHeight="1">
      <c r="D425" s="88"/>
    </row>
    <row r="426" ht="15.75" customHeight="1">
      <c r="D426" s="88"/>
    </row>
    <row r="427" ht="15.75" customHeight="1">
      <c r="D427" s="88"/>
    </row>
    <row r="428" ht="15.75" customHeight="1">
      <c r="D428" s="88"/>
    </row>
    <row r="429" ht="15.75" customHeight="1">
      <c r="D429" s="88"/>
    </row>
    <row r="430" ht="15.75" customHeight="1">
      <c r="D430" s="88"/>
    </row>
    <row r="431" ht="15.75" customHeight="1">
      <c r="D431" s="88"/>
    </row>
    <row r="432" ht="15.75" customHeight="1">
      <c r="D432" s="88"/>
    </row>
    <row r="433" ht="15.75" customHeight="1">
      <c r="D433" s="88"/>
    </row>
    <row r="434" ht="15.75" customHeight="1">
      <c r="D434" s="88"/>
    </row>
    <row r="435" ht="15.75" customHeight="1">
      <c r="D435" s="88"/>
    </row>
    <row r="436" ht="15.75" customHeight="1">
      <c r="D436" s="88"/>
    </row>
    <row r="437" ht="15.75" customHeight="1">
      <c r="D437" s="88"/>
    </row>
    <row r="438" ht="15.75" customHeight="1">
      <c r="D438" s="88"/>
    </row>
    <row r="439" ht="15.75" customHeight="1">
      <c r="D439" s="88"/>
    </row>
    <row r="440" ht="15.75" customHeight="1">
      <c r="D440" s="88"/>
    </row>
    <row r="441" ht="15.75" customHeight="1">
      <c r="D441" s="88"/>
    </row>
    <row r="442" ht="15.75" customHeight="1">
      <c r="D442" s="88"/>
    </row>
    <row r="443" ht="15.75" customHeight="1">
      <c r="D443" s="88"/>
    </row>
    <row r="444" ht="15.75" customHeight="1">
      <c r="D444" s="88"/>
    </row>
    <row r="445" ht="15.75" customHeight="1">
      <c r="D445" s="88"/>
    </row>
    <row r="446" ht="15.75" customHeight="1">
      <c r="D446" s="88"/>
    </row>
    <row r="447" ht="15.75" customHeight="1">
      <c r="D447" s="88"/>
    </row>
    <row r="448" ht="15.75" customHeight="1">
      <c r="D448" s="88"/>
    </row>
    <row r="449" ht="15.75" customHeight="1">
      <c r="D449" s="88"/>
    </row>
    <row r="450" ht="15.75" customHeight="1">
      <c r="D450" s="88"/>
    </row>
    <row r="451" ht="15.75" customHeight="1">
      <c r="D451" s="88"/>
    </row>
    <row r="452" ht="15.75" customHeight="1">
      <c r="D452" s="88"/>
    </row>
    <row r="453" ht="15.75" customHeight="1">
      <c r="D453" s="88"/>
    </row>
    <row r="454" ht="15.75" customHeight="1">
      <c r="D454" s="88"/>
    </row>
    <row r="455" ht="15.75" customHeight="1">
      <c r="D455" s="88"/>
    </row>
    <row r="456" ht="15.75" customHeight="1">
      <c r="D456" s="88"/>
    </row>
    <row r="457" ht="15.75" customHeight="1">
      <c r="D457" s="88"/>
    </row>
    <row r="458" ht="15.75" customHeight="1">
      <c r="D458" s="88"/>
    </row>
    <row r="459" ht="15.75" customHeight="1">
      <c r="D459" s="88"/>
    </row>
    <row r="460" ht="15.75" customHeight="1">
      <c r="D460" s="88"/>
    </row>
    <row r="461" ht="15.75" customHeight="1">
      <c r="D461" s="88"/>
    </row>
    <row r="462" ht="15.75" customHeight="1">
      <c r="D462" s="88"/>
    </row>
    <row r="463" ht="15.75" customHeight="1">
      <c r="D463" s="88"/>
    </row>
    <row r="464" ht="15.75" customHeight="1">
      <c r="D464" s="88"/>
    </row>
    <row r="465" ht="15.75" customHeight="1">
      <c r="D465" s="88"/>
    </row>
    <row r="466" ht="15.75" customHeight="1">
      <c r="D466" s="88"/>
    </row>
    <row r="467" ht="15.75" customHeight="1">
      <c r="D467" s="88"/>
    </row>
    <row r="468" ht="15.75" customHeight="1">
      <c r="D468" s="88"/>
    </row>
    <row r="469" ht="15.75" customHeight="1">
      <c r="D469" s="88"/>
    </row>
    <row r="470" ht="15.75" customHeight="1">
      <c r="D470" s="88"/>
    </row>
    <row r="471" ht="15.75" customHeight="1">
      <c r="D471" s="88"/>
    </row>
    <row r="472" ht="15.75" customHeight="1">
      <c r="D472" s="88"/>
    </row>
    <row r="473" ht="15.75" customHeight="1">
      <c r="D473" s="88"/>
    </row>
    <row r="474" ht="15.75" customHeight="1">
      <c r="D474" s="88"/>
    </row>
    <row r="475" ht="15.75" customHeight="1">
      <c r="D475" s="88"/>
    </row>
    <row r="476" ht="15.75" customHeight="1">
      <c r="D476" s="88"/>
    </row>
    <row r="477" ht="15.75" customHeight="1">
      <c r="D477" s="88"/>
    </row>
    <row r="478" ht="15.75" customHeight="1">
      <c r="D478" s="88"/>
    </row>
    <row r="479" ht="15.75" customHeight="1">
      <c r="D479" s="88"/>
    </row>
    <row r="480" ht="15.75" customHeight="1">
      <c r="D480" s="88"/>
    </row>
    <row r="481" ht="15.75" customHeight="1">
      <c r="D481" s="88"/>
    </row>
    <row r="482" ht="15.75" customHeight="1">
      <c r="D482" s="88"/>
    </row>
    <row r="483" ht="15.75" customHeight="1">
      <c r="D483" s="88"/>
    </row>
    <row r="484" ht="15.75" customHeight="1">
      <c r="D484" s="88"/>
    </row>
    <row r="485" ht="15.75" customHeight="1">
      <c r="D485" s="88"/>
    </row>
    <row r="486" ht="15.75" customHeight="1">
      <c r="D486" s="88"/>
    </row>
    <row r="487" ht="15.75" customHeight="1">
      <c r="D487" s="88"/>
    </row>
    <row r="488" ht="15.75" customHeight="1">
      <c r="D488" s="88"/>
    </row>
    <row r="489" ht="15.75" customHeight="1">
      <c r="D489" s="88"/>
    </row>
    <row r="490" ht="15.75" customHeight="1">
      <c r="D490" s="88"/>
    </row>
    <row r="491" ht="15.75" customHeight="1">
      <c r="D491" s="88"/>
    </row>
    <row r="492" ht="15.75" customHeight="1">
      <c r="D492" s="88"/>
    </row>
    <row r="493" ht="15.75" customHeight="1">
      <c r="D493" s="88"/>
    </row>
    <row r="494" ht="15.75" customHeight="1">
      <c r="D494" s="88"/>
    </row>
    <row r="495" ht="15.75" customHeight="1">
      <c r="D495" s="88"/>
    </row>
    <row r="496" ht="15.75" customHeight="1">
      <c r="D496" s="88"/>
    </row>
    <row r="497" ht="15.75" customHeight="1">
      <c r="D497" s="88"/>
    </row>
    <row r="498" ht="15.75" customHeight="1">
      <c r="D498" s="88"/>
    </row>
    <row r="499" ht="15.75" customHeight="1">
      <c r="D499" s="88"/>
    </row>
    <row r="500" ht="15.75" customHeight="1">
      <c r="D500" s="88"/>
    </row>
    <row r="501" ht="15.75" customHeight="1">
      <c r="D501" s="88"/>
    </row>
    <row r="502" ht="15.75" customHeight="1">
      <c r="D502" s="88"/>
    </row>
    <row r="503" ht="15.75" customHeight="1">
      <c r="D503" s="88"/>
    </row>
    <row r="504" ht="15.75" customHeight="1">
      <c r="D504" s="88"/>
    </row>
    <row r="505" ht="15.75" customHeight="1">
      <c r="D505" s="88"/>
    </row>
    <row r="506" ht="15.75" customHeight="1">
      <c r="D506" s="88"/>
    </row>
    <row r="507" ht="15.75" customHeight="1">
      <c r="D507" s="88"/>
    </row>
    <row r="508" ht="15.75" customHeight="1">
      <c r="D508" s="88"/>
    </row>
    <row r="509" ht="15.75" customHeight="1">
      <c r="D509" s="88"/>
    </row>
    <row r="510" ht="15.75" customHeight="1">
      <c r="D510" s="88"/>
    </row>
    <row r="511" ht="15.75" customHeight="1">
      <c r="D511" s="88"/>
    </row>
    <row r="512" ht="15.75" customHeight="1">
      <c r="D512" s="88"/>
    </row>
    <row r="513" ht="15.75" customHeight="1">
      <c r="D513" s="88"/>
    </row>
    <row r="514" ht="15.75" customHeight="1">
      <c r="D514" s="88"/>
    </row>
    <row r="515" ht="15.75" customHeight="1">
      <c r="D515" s="88"/>
    </row>
    <row r="516" ht="15.75" customHeight="1">
      <c r="D516" s="88"/>
    </row>
    <row r="517" ht="15.75" customHeight="1">
      <c r="D517" s="88"/>
    </row>
    <row r="518" ht="15.75" customHeight="1">
      <c r="D518" s="88"/>
    </row>
    <row r="519" ht="15.75" customHeight="1">
      <c r="D519" s="88"/>
    </row>
    <row r="520" ht="15.75" customHeight="1">
      <c r="D520" s="88"/>
    </row>
    <row r="521" ht="15.75" customHeight="1">
      <c r="D521" s="88"/>
    </row>
    <row r="522" ht="15.75" customHeight="1">
      <c r="D522" s="88"/>
    </row>
    <row r="523" ht="15.75" customHeight="1">
      <c r="D523" s="88"/>
    </row>
    <row r="524" ht="15.75" customHeight="1">
      <c r="D524" s="88"/>
    </row>
    <row r="525" ht="15.75" customHeight="1">
      <c r="D525" s="88"/>
    </row>
    <row r="526" ht="15.75" customHeight="1">
      <c r="D526" s="88"/>
    </row>
    <row r="527" ht="15.75" customHeight="1">
      <c r="D527" s="88"/>
    </row>
    <row r="528" ht="15.75" customHeight="1">
      <c r="D528" s="88"/>
    </row>
    <row r="529" ht="15.75" customHeight="1">
      <c r="D529" s="88"/>
    </row>
    <row r="530" ht="15.75" customHeight="1">
      <c r="D530" s="88"/>
    </row>
    <row r="531" ht="15.75" customHeight="1">
      <c r="D531" s="88"/>
    </row>
    <row r="532" ht="15.75" customHeight="1">
      <c r="D532" s="88"/>
    </row>
    <row r="533" ht="15.75" customHeight="1">
      <c r="D533" s="88"/>
    </row>
    <row r="534" ht="15.75" customHeight="1">
      <c r="D534" s="88"/>
    </row>
    <row r="535" ht="15.75" customHeight="1">
      <c r="D535" s="88"/>
    </row>
    <row r="536" ht="15.75" customHeight="1">
      <c r="D536" s="88"/>
    </row>
    <row r="537" ht="15.75" customHeight="1">
      <c r="D537" s="88"/>
    </row>
    <row r="538" ht="15.75" customHeight="1">
      <c r="D538" s="88"/>
    </row>
    <row r="539" ht="15.75" customHeight="1">
      <c r="D539" s="88"/>
    </row>
    <row r="540" ht="15.75" customHeight="1">
      <c r="D540" s="88"/>
    </row>
    <row r="541" ht="15.75" customHeight="1">
      <c r="D541" s="88"/>
    </row>
    <row r="542" ht="15.75" customHeight="1">
      <c r="D542" s="88"/>
    </row>
    <row r="543" ht="15.75" customHeight="1">
      <c r="D543" s="88"/>
    </row>
    <row r="544" ht="15.75" customHeight="1">
      <c r="D544" s="88"/>
    </row>
    <row r="545" ht="15.75" customHeight="1">
      <c r="D545" s="88"/>
    </row>
    <row r="546" ht="15.75" customHeight="1">
      <c r="D546" s="88"/>
    </row>
    <row r="547" ht="15.75" customHeight="1">
      <c r="D547" s="88"/>
    </row>
    <row r="548" ht="15.75" customHeight="1">
      <c r="D548" s="88"/>
    </row>
    <row r="549" ht="15.75" customHeight="1">
      <c r="D549" s="88"/>
    </row>
    <row r="550" ht="15.75" customHeight="1">
      <c r="D550" s="88"/>
    </row>
    <row r="551" ht="15.75" customHeight="1">
      <c r="D551" s="88"/>
    </row>
    <row r="552" ht="15.75" customHeight="1">
      <c r="D552" s="88"/>
    </row>
    <row r="553" ht="15.75" customHeight="1">
      <c r="D553" s="88"/>
    </row>
    <row r="554" ht="15.75" customHeight="1">
      <c r="D554" s="88"/>
    </row>
    <row r="555" ht="15.75" customHeight="1">
      <c r="D555" s="88"/>
    </row>
    <row r="556" ht="15.75" customHeight="1">
      <c r="D556" s="88"/>
    </row>
    <row r="557" ht="15.75" customHeight="1">
      <c r="D557" s="88"/>
    </row>
    <row r="558" ht="15.75" customHeight="1">
      <c r="D558" s="88"/>
    </row>
    <row r="559" ht="15.75" customHeight="1">
      <c r="D559" s="88"/>
    </row>
    <row r="560" ht="15.75" customHeight="1">
      <c r="D560" s="88"/>
    </row>
    <row r="561" ht="15.75" customHeight="1">
      <c r="D561" s="88"/>
    </row>
    <row r="562" ht="15.75" customHeight="1">
      <c r="D562" s="88"/>
    </row>
    <row r="563" ht="15.75" customHeight="1">
      <c r="D563" s="88"/>
    </row>
    <row r="564" ht="15.75" customHeight="1">
      <c r="D564" s="88"/>
    </row>
    <row r="565" ht="15.75" customHeight="1">
      <c r="D565" s="88"/>
    </row>
    <row r="566" ht="15.75" customHeight="1">
      <c r="D566" s="88"/>
    </row>
    <row r="567" ht="15.75" customHeight="1">
      <c r="D567" s="88"/>
    </row>
    <row r="568" ht="15.75" customHeight="1">
      <c r="D568" s="88"/>
    </row>
    <row r="569" ht="15.75" customHeight="1">
      <c r="D569" s="88"/>
    </row>
    <row r="570" ht="15.75" customHeight="1">
      <c r="D570" s="88"/>
    </row>
    <row r="571" ht="15.75" customHeight="1">
      <c r="D571" s="88"/>
    </row>
    <row r="572" ht="15.75" customHeight="1">
      <c r="D572" s="88"/>
    </row>
    <row r="573" ht="15.75" customHeight="1">
      <c r="D573" s="88"/>
    </row>
    <row r="574" ht="15.75" customHeight="1">
      <c r="D574" s="88"/>
    </row>
    <row r="575" ht="15.75" customHeight="1">
      <c r="D575" s="88"/>
    </row>
    <row r="576" ht="15.75" customHeight="1">
      <c r="D576" s="88"/>
    </row>
    <row r="577" ht="15.75" customHeight="1">
      <c r="D577" s="88"/>
    </row>
    <row r="578" ht="15.75" customHeight="1">
      <c r="D578" s="88"/>
    </row>
    <row r="579" ht="15.75" customHeight="1">
      <c r="D579" s="88"/>
    </row>
    <row r="580" ht="15.75" customHeight="1">
      <c r="D580" s="88"/>
    </row>
    <row r="581" ht="15.75" customHeight="1">
      <c r="D581" s="88"/>
    </row>
    <row r="582" ht="15.75" customHeight="1">
      <c r="D582" s="88"/>
    </row>
    <row r="583" ht="15.75" customHeight="1">
      <c r="D583" s="88"/>
    </row>
    <row r="584" ht="15.75" customHeight="1">
      <c r="D584" s="88"/>
    </row>
    <row r="585" ht="15.75" customHeight="1">
      <c r="D585" s="88"/>
    </row>
    <row r="586" ht="15.75" customHeight="1">
      <c r="D586" s="88"/>
    </row>
    <row r="587" ht="15.75" customHeight="1">
      <c r="D587" s="88"/>
    </row>
    <row r="588" ht="15.75" customHeight="1">
      <c r="D588" s="88"/>
    </row>
    <row r="589" ht="15.75" customHeight="1">
      <c r="D589" s="88"/>
    </row>
    <row r="590" ht="15.75" customHeight="1">
      <c r="D590" s="88"/>
    </row>
    <row r="591" ht="15.75" customHeight="1">
      <c r="D591" s="88"/>
    </row>
    <row r="592" ht="15.75" customHeight="1">
      <c r="D592" s="88"/>
    </row>
    <row r="593" ht="15.75" customHeight="1">
      <c r="D593" s="88"/>
    </row>
    <row r="594" ht="15.75" customHeight="1">
      <c r="D594" s="88"/>
    </row>
    <row r="595" ht="15.75" customHeight="1">
      <c r="D595" s="88"/>
    </row>
    <row r="596" ht="15.75" customHeight="1">
      <c r="D596" s="88"/>
    </row>
    <row r="597" ht="15.75" customHeight="1">
      <c r="D597" s="88"/>
    </row>
    <row r="598" ht="15.75" customHeight="1">
      <c r="D598" s="88"/>
    </row>
    <row r="599" ht="15.75" customHeight="1">
      <c r="D599" s="88"/>
    </row>
    <row r="600" ht="15.75" customHeight="1">
      <c r="D600" s="88"/>
    </row>
    <row r="601" ht="15.75" customHeight="1">
      <c r="D601" s="88"/>
    </row>
    <row r="602" ht="15.75" customHeight="1">
      <c r="D602" s="88"/>
    </row>
    <row r="603" ht="15.75" customHeight="1">
      <c r="D603" s="88"/>
    </row>
    <row r="604" ht="15.75" customHeight="1">
      <c r="D604" s="88"/>
    </row>
    <row r="605" ht="15.75" customHeight="1">
      <c r="D605" s="88"/>
    </row>
    <row r="606" ht="15.75" customHeight="1">
      <c r="D606" s="88"/>
    </row>
    <row r="607" ht="15.75" customHeight="1">
      <c r="D607" s="88"/>
    </row>
    <row r="608" ht="15.75" customHeight="1">
      <c r="D608" s="88"/>
    </row>
    <row r="609" ht="15.75" customHeight="1">
      <c r="D609" s="88"/>
    </row>
    <row r="610" ht="15.75" customHeight="1">
      <c r="D610" s="88"/>
    </row>
    <row r="611" ht="15.75" customHeight="1">
      <c r="D611" s="88"/>
    </row>
    <row r="612" ht="15.75" customHeight="1">
      <c r="D612" s="88"/>
    </row>
    <row r="613" ht="15.75" customHeight="1">
      <c r="D613" s="88"/>
    </row>
    <row r="614" ht="15.75" customHeight="1">
      <c r="D614" s="88"/>
    </row>
    <row r="615" ht="15.75" customHeight="1">
      <c r="D615" s="88"/>
    </row>
    <row r="616" ht="15.75" customHeight="1">
      <c r="D616" s="88"/>
    </row>
    <row r="617" ht="15.75" customHeight="1">
      <c r="D617" s="88"/>
    </row>
    <row r="618" ht="15.75" customHeight="1">
      <c r="D618" s="88"/>
    </row>
    <row r="619" ht="15.75" customHeight="1">
      <c r="D619" s="88"/>
    </row>
    <row r="620" ht="15.75" customHeight="1">
      <c r="D620" s="88"/>
    </row>
    <row r="621" ht="15.75" customHeight="1">
      <c r="D621" s="88"/>
    </row>
    <row r="622" ht="15.75" customHeight="1">
      <c r="D622" s="88"/>
    </row>
    <row r="623" ht="15.75" customHeight="1">
      <c r="D623" s="88"/>
    </row>
    <row r="624" ht="15.75" customHeight="1">
      <c r="D624" s="88"/>
    </row>
    <row r="625" ht="15.75" customHeight="1">
      <c r="D625" s="88"/>
    </row>
    <row r="626" ht="15.75" customHeight="1">
      <c r="D626" s="88"/>
    </row>
    <row r="627" ht="15.75" customHeight="1">
      <c r="D627" s="88"/>
    </row>
    <row r="628" ht="15.75" customHeight="1">
      <c r="D628" s="88"/>
    </row>
    <row r="629" ht="15.75" customHeight="1">
      <c r="D629" s="88"/>
    </row>
    <row r="630" ht="15.75" customHeight="1">
      <c r="D630" s="88"/>
    </row>
    <row r="631" ht="15.75" customHeight="1">
      <c r="D631" s="88"/>
    </row>
    <row r="632" ht="15.75" customHeight="1">
      <c r="D632" s="88"/>
    </row>
    <row r="633" ht="15.75" customHeight="1">
      <c r="D633" s="88"/>
    </row>
    <row r="634" ht="15.75" customHeight="1">
      <c r="D634" s="88"/>
    </row>
    <row r="635" ht="15.75" customHeight="1">
      <c r="D635" s="88"/>
    </row>
    <row r="636" ht="15.75" customHeight="1">
      <c r="D636" s="88"/>
    </row>
    <row r="637" ht="15.75" customHeight="1">
      <c r="D637" s="88"/>
    </row>
    <row r="638" ht="15.75" customHeight="1">
      <c r="D638" s="88"/>
    </row>
    <row r="639" ht="15.75" customHeight="1">
      <c r="D639" s="88"/>
    </row>
    <row r="640" ht="15.75" customHeight="1">
      <c r="D640" s="88"/>
    </row>
    <row r="641" ht="15.75" customHeight="1">
      <c r="D641" s="88"/>
    </row>
    <row r="642" ht="15.75" customHeight="1">
      <c r="D642" s="88"/>
    </row>
    <row r="643" ht="15.75" customHeight="1">
      <c r="D643" s="88"/>
    </row>
    <row r="644" ht="15.75" customHeight="1">
      <c r="D644" s="88"/>
    </row>
    <row r="645" ht="15.75" customHeight="1">
      <c r="D645" s="88"/>
    </row>
    <row r="646" ht="15.75" customHeight="1">
      <c r="D646" s="88"/>
    </row>
    <row r="647" ht="15.75" customHeight="1">
      <c r="D647" s="88"/>
    </row>
    <row r="648" ht="15.75" customHeight="1">
      <c r="D648" s="88"/>
    </row>
    <row r="649" ht="15.75" customHeight="1">
      <c r="D649" s="88"/>
    </row>
    <row r="650" ht="15.75" customHeight="1">
      <c r="D650" s="88"/>
    </row>
    <row r="651" ht="15.75" customHeight="1">
      <c r="D651" s="88"/>
    </row>
    <row r="652" ht="15.75" customHeight="1">
      <c r="D652" s="88"/>
    </row>
    <row r="653" ht="15.75" customHeight="1">
      <c r="D653" s="88"/>
    </row>
    <row r="654" ht="15.75" customHeight="1">
      <c r="D654" s="88"/>
    </row>
    <row r="655" ht="15.75" customHeight="1">
      <c r="D655" s="88"/>
    </row>
    <row r="656" ht="15.75" customHeight="1">
      <c r="D656" s="88"/>
    </row>
    <row r="657" ht="15.75" customHeight="1">
      <c r="D657" s="88"/>
    </row>
    <row r="658" ht="15.75" customHeight="1">
      <c r="D658" s="88"/>
    </row>
    <row r="659" ht="15.75" customHeight="1">
      <c r="D659" s="88"/>
    </row>
    <row r="660" ht="15.75" customHeight="1">
      <c r="D660" s="88"/>
    </row>
    <row r="661" ht="15.75" customHeight="1">
      <c r="D661" s="88"/>
    </row>
    <row r="662" ht="15.75" customHeight="1">
      <c r="D662" s="88"/>
    </row>
    <row r="663" ht="15.75" customHeight="1">
      <c r="D663" s="88"/>
    </row>
    <row r="664" ht="15.75" customHeight="1">
      <c r="D664" s="88"/>
    </row>
    <row r="665" ht="15.75" customHeight="1">
      <c r="D665" s="88"/>
    </row>
    <row r="666" ht="15.75" customHeight="1">
      <c r="D666" s="88"/>
    </row>
    <row r="667" ht="15.75" customHeight="1">
      <c r="D667" s="88"/>
    </row>
    <row r="668" ht="15.75" customHeight="1">
      <c r="D668" s="88"/>
    </row>
    <row r="669" ht="15.75" customHeight="1">
      <c r="D669" s="88"/>
    </row>
    <row r="670" ht="15.75" customHeight="1">
      <c r="D670" s="88"/>
    </row>
    <row r="671" ht="15.75" customHeight="1">
      <c r="D671" s="88"/>
    </row>
    <row r="672" ht="15.75" customHeight="1">
      <c r="D672" s="88"/>
    </row>
    <row r="673" ht="15.75" customHeight="1">
      <c r="D673" s="88"/>
    </row>
    <row r="674" ht="15.75" customHeight="1">
      <c r="D674" s="88"/>
    </row>
    <row r="675" ht="15.75" customHeight="1">
      <c r="D675" s="88"/>
    </row>
    <row r="676" ht="15.75" customHeight="1">
      <c r="D676" s="88"/>
    </row>
    <row r="677" ht="15.75" customHeight="1">
      <c r="D677" s="88"/>
    </row>
    <row r="678" ht="15.75" customHeight="1">
      <c r="D678" s="88"/>
    </row>
    <row r="679" ht="15.75" customHeight="1">
      <c r="D679" s="88"/>
    </row>
    <row r="680" ht="15.75" customHeight="1">
      <c r="D680" s="88"/>
    </row>
    <row r="681" ht="15.75" customHeight="1">
      <c r="D681" s="88"/>
    </row>
    <row r="682" ht="15.75" customHeight="1">
      <c r="D682" s="88"/>
    </row>
    <row r="683" ht="15.75" customHeight="1">
      <c r="D683" s="88"/>
    </row>
    <row r="684" ht="15.75" customHeight="1">
      <c r="D684" s="88"/>
    </row>
    <row r="685" ht="15.75" customHeight="1">
      <c r="D685" s="88"/>
    </row>
    <row r="686" ht="15.75" customHeight="1">
      <c r="D686" s="88"/>
    </row>
    <row r="687" ht="15.75" customHeight="1">
      <c r="D687" s="88"/>
    </row>
    <row r="688" ht="15.75" customHeight="1">
      <c r="D688" s="88"/>
    </row>
    <row r="689" ht="15.75" customHeight="1">
      <c r="D689" s="88"/>
    </row>
    <row r="690" ht="15.75" customHeight="1">
      <c r="D690" s="88"/>
    </row>
    <row r="691" ht="15.75" customHeight="1">
      <c r="D691" s="88"/>
    </row>
    <row r="692" ht="15.75" customHeight="1">
      <c r="D692" s="88"/>
    </row>
    <row r="693" ht="15.75" customHeight="1">
      <c r="D693" s="88"/>
    </row>
    <row r="694" ht="15.75" customHeight="1">
      <c r="D694" s="88"/>
    </row>
    <row r="695" ht="15.75" customHeight="1">
      <c r="D695" s="88"/>
    </row>
    <row r="696" ht="15.75" customHeight="1">
      <c r="D696" s="88"/>
    </row>
    <row r="697" ht="15.75" customHeight="1">
      <c r="D697" s="88"/>
    </row>
    <row r="698" ht="15.75" customHeight="1">
      <c r="D698" s="88"/>
    </row>
    <row r="699" ht="15.75" customHeight="1">
      <c r="D699" s="88"/>
    </row>
    <row r="700" ht="15.75" customHeight="1">
      <c r="D700" s="88"/>
    </row>
    <row r="701" ht="15.75" customHeight="1">
      <c r="D701" s="88"/>
    </row>
    <row r="702" ht="15.75" customHeight="1">
      <c r="D702" s="88"/>
    </row>
    <row r="703" ht="15.75" customHeight="1">
      <c r="D703" s="88"/>
    </row>
    <row r="704" ht="15.75" customHeight="1">
      <c r="D704" s="88"/>
    </row>
    <row r="705" ht="15.75" customHeight="1">
      <c r="D705" s="88"/>
    </row>
    <row r="706" ht="15.75" customHeight="1">
      <c r="D706" s="88"/>
    </row>
    <row r="707" ht="15.75" customHeight="1">
      <c r="D707" s="88"/>
    </row>
    <row r="708" ht="15.75" customHeight="1">
      <c r="D708" s="88"/>
    </row>
    <row r="709" ht="15.75" customHeight="1">
      <c r="D709" s="88"/>
    </row>
    <row r="710" ht="15.75" customHeight="1">
      <c r="D710" s="88"/>
    </row>
    <row r="711" ht="15.75" customHeight="1">
      <c r="D711" s="88"/>
    </row>
    <row r="712" ht="15.75" customHeight="1">
      <c r="D712" s="88"/>
    </row>
    <row r="713" ht="15.75" customHeight="1">
      <c r="D713" s="88"/>
    </row>
    <row r="714" ht="15.75" customHeight="1">
      <c r="D714" s="88"/>
    </row>
    <row r="715" ht="15.75" customHeight="1">
      <c r="D715" s="88"/>
    </row>
    <row r="716" ht="15.75" customHeight="1">
      <c r="D716" s="88"/>
    </row>
    <row r="717" ht="15.75" customHeight="1">
      <c r="D717" s="88"/>
    </row>
    <row r="718" ht="15.75" customHeight="1">
      <c r="D718" s="88"/>
    </row>
    <row r="719" ht="15.75" customHeight="1">
      <c r="D719" s="88"/>
    </row>
    <row r="720" ht="15.75" customHeight="1">
      <c r="D720" s="88"/>
    </row>
    <row r="721" ht="15.75" customHeight="1">
      <c r="D721" s="88"/>
    </row>
    <row r="722" ht="15.75" customHeight="1">
      <c r="D722" s="88"/>
    </row>
    <row r="723" ht="15.75" customHeight="1">
      <c r="D723" s="88"/>
    </row>
    <row r="724" ht="15.75" customHeight="1">
      <c r="D724" s="88"/>
    </row>
    <row r="725" ht="15.75" customHeight="1">
      <c r="D725" s="88"/>
    </row>
    <row r="726" ht="15.75" customHeight="1">
      <c r="D726" s="88"/>
    </row>
    <row r="727" ht="15.75" customHeight="1">
      <c r="D727" s="88"/>
    </row>
    <row r="728" ht="15.75" customHeight="1">
      <c r="D728" s="88"/>
    </row>
    <row r="729" ht="15.75" customHeight="1">
      <c r="D729" s="88"/>
    </row>
    <row r="730" ht="15.75" customHeight="1">
      <c r="D730" s="88"/>
    </row>
    <row r="731" ht="15.75" customHeight="1">
      <c r="D731" s="88"/>
    </row>
    <row r="732" ht="15.75" customHeight="1">
      <c r="D732" s="88"/>
    </row>
    <row r="733" ht="15.75" customHeight="1">
      <c r="D733" s="88"/>
    </row>
    <row r="734" ht="15.75" customHeight="1">
      <c r="D734" s="88"/>
    </row>
    <row r="735" ht="15.75" customHeight="1">
      <c r="D735" s="88"/>
    </row>
    <row r="736" ht="15.75" customHeight="1">
      <c r="D736" s="88"/>
    </row>
    <row r="737" ht="15.75" customHeight="1">
      <c r="D737" s="88"/>
    </row>
    <row r="738" ht="15.75" customHeight="1">
      <c r="D738" s="88"/>
    </row>
    <row r="739" ht="15.75" customHeight="1">
      <c r="D739" s="88"/>
    </row>
    <row r="740" ht="15.75" customHeight="1">
      <c r="D740" s="88"/>
    </row>
    <row r="741" ht="15.75" customHeight="1">
      <c r="D741" s="88"/>
    </row>
    <row r="742" ht="15.75" customHeight="1">
      <c r="D742" s="88"/>
    </row>
    <row r="743" ht="15.75" customHeight="1">
      <c r="D743" s="88"/>
    </row>
    <row r="744" ht="15.75" customHeight="1">
      <c r="D744" s="88"/>
    </row>
    <row r="745" ht="15.75" customHeight="1">
      <c r="D745" s="88"/>
    </row>
    <row r="746" ht="15.75" customHeight="1">
      <c r="D746" s="88"/>
    </row>
    <row r="747" ht="15.75" customHeight="1">
      <c r="D747" s="88"/>
    </row>
    <row r="748" ht="15.75" customHeight="1">
      <c r="D748" s="88"/>
    </row>
    <row r="749" ht="15.75" customHeight="1">
      <c r="D749" s="88"/>
    </row>
    <row r="750" ht="15.75" customHeight="1">
      <c r="D750" s="88"/>
    </row>
    <row r="751" ht="15.75" customHeight="1">
      <c r="D751" s="88"/>
    </row>
    <row r="752" ht="15.75" customHeight="1">
      <c r="D752" s="88"/>
    </row>
    <row r="753" ht="15.75" customHeight="1">
      <c r="D753" s="88"/>
    </row>
    <row r="754" ht="15.75" customHeight="1">
      <c r="D754" s="88"/>
    </row>
    <row r="755" ht="15.75" customHeight="1">
      <c r="D755" s="88"/>
    </row>
    <row r="756" ht="15.75" customHeight="1">
      <c r="D756" s="88"/>
    </row>
    <row r="757" ht="15.75" customHeight="1">
      <c r="D757" s="88"/>
    </row>
    <row r="758" ht="15.75" customHeight="1">
      <c r="D758" s="88"/>
    </row>
    <row r="759" ht="15.75" customHeight="1">
      <c r="D759" s="88"/>
    </row>
    <row r="760" ht="15.75" customHeight="1">
      <c r="D760" s="88"/>
    </row>
    <row r="761" ht="15.75" customHeight="1">
      <c r="D761" s="88"/>
    </row>
    <row r="762" ht="15.75" customHeight="1">
      <c r="D762" s="88"/>
    </row>
    <row r="763" ht="15.75" customHeight="1">
      <c r="D763" s="88"/>
    </row>
    <row r="764" ht="15.75" customHeight="1">
      <c r="D764" s="88"/>
    </row>
    <row r="765" ht="15.75" customHeight="1">
      <c r="D765" s="88"/>
    </row>
    <row r="766" ht="15.75" customHeight="1">
      <c r="D766" s="88"/>
    </row>
    <row r="767" ht="15.75" customHeight="1">
      <c r="D767" s="88"/>
    </row>
    <row r="768" ht="15.75" customHeight="1">
      <c r="D768" s="88"/>
    </row>
    <row r="769" ht="15.75" customHeight="1">
      <c r="D769" s="88"/>
    </row>
    <row r="770" ht="15.75" customHeight="1">
      <c r="D770" s="88"/>
    </row>
    <row r="771" ht="15.75" customHeight="1">
      <c r="D771" s="88"/>
    </row>
    <row r="772" ht="15.75" customHeight="1">
      <c r="D772" s="88"/>
    </row>
    <row r="773" ht="15.75" customHeight="1">
      <c r="D773" s="88"/>
    </row>
    <row r="774" ht="15.75" customHeight="1">
      <c r="D774" s="88"/>
    </row>
    <row r="775" ht="15.75" customHeight="1">
      <c r="D775" s="88"/>
    </row>
    <row r="776" ht="15.75" customHeight="1">
      <c r="D776" s="88"/>
    </row>
    <row r="777" ht="15.75" customHeight="1">
      <c r="D777" s="88"/>
    </row>
    <row r="778" ht="15.75" customHeight="1">
      <c r="D778" s="88"/>
    </row>
    <row r="779" ht="15.75" customHeight="1">
      <c r="D779" s="88"/>
    </row>
    <row r="780" ht="15.75" customHeight="1">
      <c r="D780" s="88"/>
    </row>
    <row r="781" ht="15.75" customHeight="1">
      <c r="D781" s="88"/>
    </row>
    <row r="782" ht="15.75" customHeight="1">
      <c r="D782" s="88"/>
    </row>
    <row r="783" ht="15.75" customHeight="1">
      <c r="D783" s="88"/>
    </row>
    <row r="784" ht="15.75" customHeight="1">
      <c r="D784" s="88"/>
    </row>
    <row r="785" ht="15.75" customHeight="1">
      <c r="D785" s="88"/>
    </row>
    <row r="786" ht="15.75" customHeight="1">
      <c r="D786" s="88"/>
    </row>
    <row r="787" ht="15.75" customHeight="1">
      <c r="D787" s="88"/>
    </row>
    <row r="788" ht="15.75" customHeight="1">
      <c r="D788" s="88"/>
    </row>
    <row r="789" ht="15.75" customHeight="1">
      <c r="D789" s="88"/>
    </row>
    <row r="790" ht="15.75" customHeight="1">
      <c r="D790" s="88"/>
    </row>
    <row r="791" ht="15.75" customHeight="1">
      <c r="D791" s="88"/>
    </row>
    <row r="792" ht="15.75" customHeight="1">
      <c r="D792" s="88"/>
    </row>
    <row r="793" ht="15.75" customHeight="1">
      <c r="D793" s="88"/>
    </row>
    <row r="794" ht="15.75" customHeight="1">
      <c r="D794" s="88"/>
    </row>
    <row r="795" ht="15.75" customHeight="1">
      <c r="D795" s="88"/>
    </row>
    <row r="796" ht="15.75" customHeight="1">
      <c r="D796" s="88"/>
    </row>
    <row r="797" ht="15.75" customHeight="1">
      <c r="D797" s="88"/>
    </row>
    <row r="798" ht="15.75" customHeight="1">
      <c r="D798" s="88"/>
    </row>
    <row r="799" ht="15.75" customHeight="1">
      <c r="D799" s="88"/>
    </row>
    <row r="800" ht="15.75" customHeight="1">
      <c r="D800" s="88"/>
    </row>
    <row r="801" ht="15.75" customHeight="1">
      <c r="D801" s="88"/>
    </row>
    <row r="802" ht="15.75" customHeight="1">
      <c r="D802" s="88"/>
    </row>
    <row r="803" ht="15.75" customHeight="1">
      <c r="D803" s="88"/>
    </row>
    <row r="804" ht="15.75" customHeight="1">
      <c r="D804" s="88"/>
    </row>
    <row r="805" ht="15.75" customHeight="1">
      <c r="D805" s="88"/>
    </row>
    <row r="806" ht="15.75" customHeight="1">
      <c r="D806" s="88"/>
    </row>
    <row r="807" ht="15.75" customHeight="1">
      <c r="D807" s="88"/>
    </row>
    <row r="808" ht="15.75" customHeight="1">
      <c r="D808" s="88"/>
    </row>
    <row r="809" ht="15.75" customHeight="1">
      <c r="D809" s="88"/>
    </row>
    <row r="810" ht="15.75" customHeight="1">
      <c r="D810" s="88"/>
    </row>
    <row r="811" ht="15.75" customHeight="1">
      <c r="D811" s="88"/>
    </row>
    <row r="812" ht="15.75" customHeight="1">
      <c r="D812" s="88"/>
    </row>
    <row r="813" ht="15.75" customHeight="1">
      <c r="D813" s="88"/>
    </row>
    <row r="814" ht="15.75" customHeight="1">
      <c r="D814" s="88"/>
    </row>
    <row r="815" ht="15.75" customHeight="1">
      <c r="D815" s="88"/>
    </row>
    <row r="816" ht="15.75" customHeight="1">
      <c r="D816" s="88"/>
    </row>
    <row r="817" ht="15.75" customHeight="1">
      <c r="D817" s="88"/>
    </row>
    <row r="818" ht="15.75" customHeight="1">
      <c r="D818" s="88"/>
    </row>
    <row r="819" ht="15.75" customHeight="1">
      <c r="D819" s="88"/>
    </row>
    <row r="820" ht="15.75" customHeight="1">
      <c r="D820" s="88"/>
    </row>
    <row r="821" ht="15.75" customHeight="1">
      <c r="D821" s="88"/>
    </row>
    <row r="822" ht="15.75" customHeight="1">
      <c r="D822" s="88"/>
    </row>
    <row r="823" ht="15.75" customHeight="1">
      <c r="D823" s="88"/>
    </row>
    <row r="824" ht="15.75" customHeight="1">
      <c r="D824" s="88"/>
    </row>
    <row r="825" ht="15.75" customHeight="1">
      <c r="D825" s="88"/>
    </row>
    <row r="826" ht="15.75" customHeight="1">
      <c r="D826" s="88"/>
    </row>
    <row r="827" ht="15.75" customHeight="1">
      <c r="D827" s="88"/>
    </row>
    <row r="828" ht="15.75" customHeight="1">
      <c r="D828" s="88"/>
    </row>
    <row r="829" ht="15.75" customHeight="1">
      <c r="D829" s="88"/>
    </row>
    <row r="830" ht="15.75" customHeight="1">
      <c r="D830" s="88"/>
    </row>
    <row r="831" ht="15.75" customHeight="1">
      <c r="D831" s="88"/>
    </row>
    <row r="832" ht="15.75" customHeight="1">
      <c r="D832" s="88"/>
    </row>
    <row r="833" ht="15.75" customHeight="1">
      <c r="D833" s="88"/>
    </row>
    <row r="834" ht="15.75" customHeight="1">
      <c r="D834" s="88"/>
    </row>
    <row r="835" ht="15.75" customHeight="1">
      <c r="D835" s="88"/>
    </row>
    <row r="836" ht="15.75" customHeight="1">
      <c r="D836" s="88"/>
    </row>
    <row r="837" ht="15.75" customHeight="1">
      <c r="D837" s="88"/>
    </row>
    <row r="838" ht="15.75" customHeight="1">
      <c r="D838" s="88"/>
    </row>
    <row r="839" ht="15.75" customHeight="1">
      <c r="D839" s="88"/>
    </row>
    <row r="840" ht="15.75" customHeight="1">
      <c r="D840" s="88"/>
    </row>
    <row r="841" ht="15.75" customHeight="1">
      <c r="D841" s="88"/>
    </row>
    <row r="842" ht="15.75" customHeight="1">
      <c r="D842" s="88"/>
    </row>
    <row r="843" ht="15.75" customHeight="1">
      <c r="D843" s="88"/>
    </row>
    <row r="844" ht="15.75" customHeight="1">
      <c r="D844" s="88"/>
    </row>
    <row r="845" ht="15.75" customHeight="1">
      <c r="D845" s="88"/>
    </row>
    <row r="846" ht="15.75" customHeight="1">
      <c r="D846" s="88"/>
    </row>
    <row r="847" ht="15.75" customHeight="1">
      <c r="D847" s="88"/>
    </row>
    <row r="848" ht="15.75" customHeight="1">
      <c r="D848" s="88"/>
    </row>
    <row r="849" ht="15.75" customHeight="1">
      <c r="D849" s="88"/>
    </row>
    <row r="850" ht="15.75" customHeight="1">
      <c r="D850" s="88"/>
    </row>
    <row r="851" ht="15.75" customHeight="1">
      <c r="D851" s="88"/>
    </row>
    <row r="852" ht="15.75" customHeight="1">
      <c r="D852" s="88"/>
    </row>
    <row r="853" ht="15.75" customHeight="1">
      <c r="D853" s="88"/>
    </row>
    <row r="854" ht="15.75" customHeight="1">
      <c r="D854" s="88"/>
    </row>
    <row r="855" ht="15.75" customHeight="1">
      <c r="D855" s="88"/>
    </row>
    <row r="856" ht="15.75" customHeight="1">
      <c r="D856" s="88"/>
    </row>
    <row r="857" ht="15.75" customHeight="1">
      <c r="D857" s="88"/>
    </row>
    <row r="858" ht="15.75" customHeight="1">
      <c r="D858" s="88"/>
    </row>
    <row r="859" ht="15.75" customHeight="1">
      <c r="D859" s="88"/>
    </row>
    <row r="860" ht="15.75" customHeight="1">
      <c r="D860" s="88"/>
    </row>
    <row r="861" ht="15.75" customHeight="1">
      <c r="D861" s="88"/>
    </row>
    <row r="862" ht="15.75" customHeight="1">
      <c r="D862" s="88"/>
    </row>
    <row r="863" ht="15.75" customHeight="1">
      <c r="D863" s="88"/>
    </row>
    <row r="864" ht="15.75" customHeight="1">
      <c r="D864" s="88"/>
    </row>
    <row r="865" ht="15.75" customHeight="1">
      <c r="D865" s="88"/>
    </row>
    <row r="866" ht="15.75" customHeight="1">
      <c r="D866" s="88"/>
    </row>
    <row r="867" ht="15.75" customHeight="1">
      <c r="D867" s="88"/>
    </row>
    <row r="868" ht="15.75" customHeight="1">
      <c r="D868" s="88"/>
    </row>
    <row r="869" ht="15.75" customHeight="1">
      <c r="D869" s="88"/>
    </row>
    <row r="870" ht="15.75" customHeight="1">
      <c r="D870" s="88"/>
    </row>
    <row r="871" ht="15.75" customHeight="1">
      <c r="D871" s="88"/>
    </row>
    <row r="872" ht="15.75" customHeight="1">
      <c r="D872" s="88"/>
    </row>
    <row r="873" ht="15.75" customHeight="1">
      <c r="D873" s="88"/>
    </row>
    <row r="874" ht="15.75" customHeight="1">
      <c r="D874" s="88"/>
    </row>
    <row r="875" ht="15.75" customHeight="1">
      <c r="D875" s="88"/>
    </row>
    <row r="876" ht="15.75" customHeight="1">
      <c r="D876" s="88"/>
    </row>
    <row r="877" ht="15.75" customHeight="1">
      <c r="D877" s="88"/>
    </row>
    <row r="878" ht="15.75" customHeight="1">
      <c r="D878" s="88"/>
    </row>
    <row r="879" ht="15.75" customHeight="1">
      <c r="D879" s="88"/>
    </row>
    <row r="880" ht="15.75" customHeight="1">
      <c r="D880" s="88"/>
    </row>
    <row r="881" ht="15.75" customHeight="1">
      <c r="D881" s="88"/>
    </row>
    <row r="882" ht="15.75" customHeight="1">
      <c r="D882" s="88"/>
    </row>
    <row r="883" ht="15.75" customHeight="1">
      <c r="D883" s="88"/>
    </row>
    <row r="884" ht="15.75" customHeight="1">
      <c r="D884" s="88"/>
    </row>
    <row r="885" ht="15.75" customHeight="1">
      <c r="D885" s="88"/>
    </row>
    <row r="886" ht="15.75" customHeight="1">
      <c r="D886" s="88"/>
    </row>
    <row r="887" ht="15.75" customHeight="1">
      <c r="D887" s="88"/>
    </row>
    <row r="888" ht="15.75" customHeight="1">
      <c r="D888" s="88"/>
    </row>
    <row r="889" ht="15.75" customHeight="1">
      <c r="D889" s="88"/>
    </row>
    <row r="890" ht="15.75" customHeight="1">
      <c r="D890" s="88"/>
    </row>
    <row r="891" ht="15.75" customHeight="1">
      <c r="D891" s="88"/>
    </row>
    <row r="892" ht="15.75" customHeight="1">
      <c r="D892" s="88"/>
    </row>
    <row r="893" ht="15.75" customHeight="1">
      <c r="D893" s="88"/>
    </row>
    <row r="894" ht="15.75" customHeight="1">
      <c r="D894" s="88"/>
    </row>
    <row r="895" ht="15.75" customHeight="1">
      <c r="D895" s="88"/>
    </row>
    <row r="896" ht="15.75" customHeight="1">
      <c r="D896" s="88"/>
    </row>
    <row r="897" ht="15.75" customHeight="1">
      <c r="D897" s="88"/>
    </row>
    <row r="898" ht="15.75" customHeight="1">
      <c r="D898" s="88"/>
    </row>
    <row r="899" ht="15.75" customHeight="1">
      <c r="D899" s="88"/>
    </row>
    <row r="900" ht="15.75" customHeight="1">
      <c r="D900" s="88"/>
    </row>
    <row r="901" ht="15.75" customHeight="1">
      <c r="D901" s="88"/>
    </row>
    <row r="902" ht="15.75" customHeight="1">
      <c r="D902" s="88"/>
    </row>
    <row r="903" ht="15.75" customHeight="1">
      <c r="D903" s="88"/>
    </row>
    <row r="904" ht="15.75" customHeight="1">
      <c r="D904" s="88"/>
    </row>
    <row r="905" ht="15.75" customHeight="1">
      <c r="D905" s="88"/>
    </row>
    <row r="906" ht="15.75" customHeight="1">
      <c r="D906" s="88"/>
    </row>
    <row r="907" ht="15.75" customHeight="1">
      <c r="D907" s="88"/>
    </row>
    <row r="908" ht="15.75" customHeight="1">
      <c r="D908" s="88"/>
    </row>
    <row r="909" ht="15.75" customHeight="1">
      <c r="D909" s="88"/>
    </row>
    <row r="910" ht="15.75" customHeight="1">
      <c r="D910" s="88"/>
    </row>
    <row r="911" ht="15.75" customHeight="1">
      <c r="D911" s="88"/>
    </row>
    <row r="912" ht="15.75" customHeight="1">
      <c r="D912" s="88"/>
    </row>
    <row r="913" ht="15.75" customHeight="1">
      <c r="D913" s="88"/>
    </row>
    <row r="914" ht="15.75" customHeight="1">
      <c r="D914" s="88"/>
    </row>
    <row r="915" ht="15.75" customHeight="1">
      <c r="D915" s="88"/>
    </row>
    <row r="916" ht="15.75" customHeight="1">
      <c r="D916" s="88"/>
    </row>
    <row r="917" ht="15.75" customHeight="1">
      <c r="D917" s="88"/>
    </row>
    <row r="918" ht="15.75" customHeight="1">
      <c r="D918" s="88"/>
    </row>
    <row r="919" ht="15.75" customHeight="1">
      <c r="D919" s="88"/>
    </row>
    <row r="920" ht="15.75" customHeight="1">
      <c r="D920" s="88"/>
    </row>
    <row r="921" ht="15.75" customHeight="1">
      <c r="D921" s="88"/>
    </row>
    <row r="922" ht="15.75" customHeight="1">
      <c r="D922" s="88"/>
    </row>
    <row r="923" ht="15.75" customHeight="1">
      <c r="D923" s="88"/>
    </row>
    <row r="924" ht="15.75" customHeight="1">
      <c r="D924" s="88"/>
    </row>
    <row r="925" ht="15.75" customHeight="1">
      <c r="D925" s="88"/>
    </row>
    <row r="926" ht="15.75" customHeight="1">
      <c r="D926" s="88"/>
    </row>
    <row r="927" ht="15.75" customHeight="1">
      <c r="D927" s="88"/>
    </row>
    <row r="928" ht="15.75" customHeight="1">
      <c r="D928" s="88"/>
    </row>
    <row r="929" ht="15.75" customHeight="1">
      <c r="D929" s="88"/>
    </row>
    <row r="930" ht="15.75" customHeight="1">
      <c r="D930" s="88"/>
    </row>
    <row r="931" ht="15.75" customHeight="1">
      <c r="D931" s="88"/>
    </row>
    <row r="932" ht="15.75" customHeight="1">
      <c r="D932" s="88"/>
    </row>
    <row r="933" ht="15.75" customHeight="1">
      <c r="D933" s="88"/>
    </row>
    <row r="934" ht="15.75" customHeight="1">
      <c r="D934" s="88"/>
    </row>
    <row r="935" ht="15.75" customHeight="1">
      <c r="D935" s="88"/>
    </row>
    <row r="936" ht="15.75" customHeight="1">
      <c r="D936" s="88"/>
    </row>
    <row r="937" ht="15.75" customHeight="1">
      <c r="D937" s="88"/>
    </row>
    <row r="938" ht="15.75" customHeight="1">
      <c r="D938" s="88"/>
    </row>
    <row r="939" ht="15.75" customHeight="1">
      <c r="D939" s="88"/>
    </row>
    <row r="940" ht="15.75" customHeight="1">
      <c r="D940" s="88"/>
    </row>
    <row r="941" ht="15.75" customHeight="1">
      <c r="D941" s="88"/>
    </row>
    <row r="942" ht="15.75" customHeight="1">
      <c r="D942" s="88"/>
    </row>
    <row r="943" ht="15.75" customHeight="1">
      <c r="D943" s="88"/>
    </row>
    <row r="944" ht="15.75" customHeight="1">
      <c r="D944" s="88"/>
    </row>
    <row r="945" ht="15.75" customHeight="1">
      <c r="D945" s="88"/>
    </row>
    <row r="946" ht="15.75" customHeight="1">
      <c r="D946" s="88"/>
    </row>
    <row r="947" ht="15.75" customHeight="1">
      <c r="D947" s="88"/>
    </row>
    <row r="948" ht="15.75" customHeight="1">
      <c r="D948" s="88"/>
    </row>
    <row r="949" ht="15.75" customHeight="1">
      <c r="D949" s="88"/>
    </row>
    <row r="950" ht="15.75" customHeight="1">
      <c r="D950" s="88"/>
    </row>
    <row r="951" ht="15.75" customHeight="1">
      <c r="D951" s="88"/>
    </row>
    <row r="952" ht="15.75" customHeight="1">
      <c r="D952" s="88"/>
    </row>
    <row r="953" ht="15.75" customHeight="1">
      <c r="D953" s="88"/>
    </row>
    <row r="954" ht="15.75" customHeight="1">
      <c r="D954" s="88"/>
    </row>
    <row r="955" ht="15.75" customHeight="1">
      <c r="D955" s="88"/>
    </row>
    <row r="956" ht="15.75" customHeight="1">
      <c r="D956" s="88"/>
    </row>
    <row r="957" ht="15.75" customHeight="1">
      <c r="D957" s="88"/>
    </row>
    <row r="958" ht="15.75" customHeight="1">
      <c r="D958" s="88"/>
    </row>
    <row r="959" ht="15.75" customHeight="1">
      <c r="D959" s="88"/>
    </row>
    <row r="960" ht="15.75" customHeight="1">
      <c r="D960" s="88"/>
    </row>
    <row r="961" ht="15.75" customHeight="1">
      <c r="D961" s="88"/>
    </row>
    <row r="962" ht="15.75" customHeight="1">
      <c r="D962" s="88"/>
    </row>
    <row r="963" ht="15.75" customHeight="1">
      <c r="D963" s="88"/>
    </row>
    <row r="964" ht="15.75" customHeight="1">
      <c r="D964" s="88"/>
    </row>
    <row r="965" ht="15.75" customHeight="1">
      <c r="D965" s="88"/>
    </row>
    <row r="966" ht="15.75" customHeight="1">
      <c r="D966" s="88"/>
    </row>
    <row r="967" ht="15.75" customHeight="1">
      <c r="D967" s="88"/>
    </row>
    <row r="968" ht="15.75" customHeight="1">
      <c r="D968" s="88"/>
    </row>
    <row r="969" ht="15.75" customHeight="1">
      <c r="D969" s="88"/>
    </row>
    <row r="970" ht="15.75" customHeight="1">
      <c r="D970" s="88"/>
    </row>
    <row r="971" ht="15.75" customHeight="1">
      <c r="D971" s="88"/>
    </row>
    <row r="972" ht="15.75" customHeight="1">
      <c r="D972" s="88"/>
    </row>
    <row r="973" ht="15.75" customHeight="1">
      <c r="D973" s="88"/>
    </row>
    <row r="974" ht="15.75" customHeight="1">
      <c r="D974" s="88"/>
    </row>
    <row r="975" ht="15.75" customHeight="1">
      <c r="D975" s="88"/>
    </row>
    <row r="976" ht="15.75" customHeight="1">
      <c r="D976" s="88"/>
    </row>
    <row r="977" ht="15.75" customHeight="1">
      <c r="D977" s="88"/>
    </row>
    <row r="978" ht="15.75" customHeight="1">
      <c r="D978" s="88"/>
    </row>
    <row r="979" ht="15.75" customHeight="1">
      <c r="D979" s="88"/>
    </row>
    <row r="980" ht="15.75" customHeight="1">
      <c r="D980" s="88"/>
    </row>
    <row r="981" ht="15.75" customHeight="1">
      <c r="D981" s="88"/>
    </row>
    <row r="982" ht="15.75" customHeight="1">
      <c r="D982" s="88"/>
    </row>
    <row r="983" ht="15.75" customHeight="1">
      <c r="D983" s="88"/>
    </row>
    <row r="984" ht="15.75" customHeight="1">
      <c r="D984" s="88"/>
    </row>
    <row r="985" ht="15.75" customHeight="1">
      <c r="D985" s="88"/>
    </row>
    <row r="986" ht="15.75" customHeight="1">
      <c r="D986" s="88"/>
    </row>
    <row r="987" ht="15.75" customHeight="1">
      <c r="D987" s="88"/>
    </row>
    <row r="988" ht="15.75" customHeight="1">
      <c r="D988" s="88"/>
    </row>
    <row r="989" ht="15.75" customHeight="1">
      <c r="D989" s="88"/>
    </row>
    <row r="990" ht="15.75" customHeight="1">
      <c r="D990" s="88"/>
    </row>
    <row r="991" ht="15.75" customHeight="1">
      <c r="D991" s="88"/>
    </row>
    <row r="992" ht="15.75" customHeight="1">
      <c r="D992" s="88"/>
    </row>
    <row r="993" ht="15.75" customHeight="1">
      <c r="D993" s="88"/>
    </row>
    <row r="994" ht="15.75" customHeight="1">
      <c r="D994" s="88"/>
    </row>
    <row r="995" ht="15.75" customHeight="1">
      <c r="D995" s="88"/>
    </row>
    <row r="996" ht="15.75" customHeight="1">
      <c r="D996" s="88"/>
    </row>
    <row r="997" ht="15.75" customHeight="1">
      <c r="D997" s="88"/>
    </row>
    <row r="998" ht="15.75" customHeight="1">
      <c r="D998" s="88"/>
    </row>
    <row r="999" ht="15.75" customHeight="1">
      <c r="D999" s="88"/>
    </row>
    <row r="1000" ht="15.75" customHeight="1">
      <c r="D1000" s="88"/>
    </row>
  </sheetData>
  <dataValidations>
    <dataValidation type="list" allowBlank="1" showErrorMessage="1" sqref="D2:D1000">
      <formula1>'Catégories'!$A:$A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89" t="str">
        <f t="array" ref="A1:A41">{'⚙️ Budgets'!A7:A11;'⚙️ Budgets'!A13:A48}</f>
        <v>Ventes &amp; prestations</v>
      </c>
    </row>
    <row r="2" ht="15.75" customHeight="1">
      <c r="A2" s="89" t="s">
        <v>10</v>
      </c>
    </row>
    <row r="3" ht="15.75" customHeight="1">
      <c r="A3" s="89" t="s">
        <v>11</v>
      </c>
    </row>
    <row r="4" ht="15.75" customHeight="1">
      <c r="A4" s="89" t="s">
        <v>12</v>
      </c>
    </row>
    <row r="5" ht="15.75" customHeight="1">
      <c r="A5" s="89"/>
    </row>
    <row r="6" ht="15.75" customHeight="1">
      <c r="A6" s="89" t="s">
        <v>14</v>
      </c>
    </row>
    <row r="7" ht="15.75" customHeight="1">
      <c r="A7" s="89" t="s">
        <v>15</v>
      </c>
    </row>
    <row r="8" ht="15.75" customHeight="1">
      <c r="A8" s="89" t="s">
        <v>16</v>
      </c>
    </row>
    <row r="9" ht="15.75" customHeight="1">
      <c r="A9" s="89" t="s">
        <v>17</v>
      </c>
    </row>
    <row r="10" ht="15.75" customHeight="1">
      <c r="A10" s="89" t="s">
        <v>18</v>
      </c>
    </row>
    <row r="11" ht="15.75" customHeight="1">
      <c r="A11" s="89" t="s">
        <v>20</v>
      </c>
    </row>
    <row r="12" ht="15.75" customHeight="1">
      <c r="A12" s="89" t="s">
        <v>21</v>
      </c>
    </row>
    <row r="13" ht="15.75" customHeight="1">
      <c r="A13" s="89" t="s">
        <v>22</v>
      </c>
    </row>
    <row r="14" ht="15.75" customHeight="1">
      <c r="A14" s="89" t="s">
        <v>23</v>
      </c>
    </row>
    <row r="15" ht="15.75" customHeight="1">
      <c r="A15" s="89" t="s">
        <v>24</v>
      </c>
    </row>
    <row r="16" ht="15.75" customHeight="1">
      <c r="A16" s="89" t="s">
        <v>25</v>
      </c>
    </row>
    <row r="17" ht="15.75" customHeight="1">
      <c r="A17" s="89" t="s">
        <v>26</v>
      </c>
    </row>
    <row r="18" ht="15.75" customHeight="1">
      <c r="A18" s="89" t="s">
        <v>27</v>
      </c>
    </row>
    <row r="19" ht="15.75" customHeight="1">
      <c r="A19" s="89" t="s">
        <v>28</v>
      </c>
    </row>
    <row r="20" ht="15.75" customHeight="1">
      <c r="A20" s="89"/>
    </row>
    <row r="21" ht="15.75" customHeight="1">
      <c r="A21" s="89"/>
    </row>
    <row r="22" ht="15.75" customHeight="1">
      <c r="A22" s="89"/>
    </row>
    <row r="23" ht="15.75" customHeight="1">
      <c r="A23" s="89"/>
    </row>
    <row r="24" ht="15.75" customHeight="1">
      <c r="A24" s="89"/>
    </row>
    <row r="25" ht="15.75" customHeight="1">
      <c r="A25" s="89"/>
    </row>
    <row r="26" ht="15.75" customHeight="1">
      <c r="A26" s="89"/>
    </row>
    <row r="27" ht="15.75" customHeight="1">
      <c r="A27" s="89"/>
    </row>
    <row r="28" ht="15.75" customHeight="1">
      <c r="A28" s="89"/>
    </row>
    <row r="29" ht="15.75" customHeight="1">
      <c r="A29" s="89"/>
    </row>
    <row r="30" ht="15.75" customHeight="1">
      <c r="A30" s="89"/>
    </row>
    <row r="31" ht="15.75" customHeight="1">
      <c r="A31" s="89"/>
    </row>
    <row r="32" ht="15.75" customHeight="1">
      <c r="A32" s="89"/>
    </row>
    <row r="33" ht="15.75" customHeight="1">
      <c r="A33" s="89"/>
    </row>
    <row r="34" ht="15.75" customHeight="1">
      <c r="A34" s="89"/>
    </row>
    <row r="35" ht="15.75" customHeight="1">
      <c r="A35" s="89"/>
    </row>
    <row r="36" ht="15.75" customHeight="1">
      <c r="A36" s="89"/>
    </row>
    <row r="37" ht="15.75" customHeight="1">
      <c r="A37" s="89"/>
    </row>
    <row r="38" ht="15.75" customHeight="1">
      <c r="A38" s="89"/>
    </row>
    <row r="39" ht="15.75" customHeight="1">
      <c r="A39" s="89"/>
    </row>
    <row r="40" ht="15.75" customHeight="1">
      <c r="A40" s="89"/>
    </row>
    <row r="41" ht="15.75" customHeight="1">
      <c r="A41" s="89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